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5.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6.xml" ContentType="application/vnd.openxmlformats-officedocument.drawing+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ttps://maves-my.sharepoint.com/personal/kadri_maves_ee/Documents/Projektid/23091 Võerdla kogumi uuring/viimased/"/>
    </mc:Choice>
  </mc:AlternateContent>
  <xr:revisionPtr revIDLastSave="1870" documentId="8_{887A2089-CDC0-4831-82D3-67D429E6578E}" xr6:coauthVersionLast="47" xr6:coauthVersionMax="47" xr10:uidLastSave="{DF67033D-9332-45CE-A22A-37F31D880F42}"/>
  <bookViews>
    <workbookView xWindow="43220" yWindow="1390" windowWidth="28800" windowHeight="15370" tabRatio="640" xr2:uid="{D296CC06-CB44-42EC-917F-191C78FD0CE8}"/>
  </bookViews>
  <sheets>
    <sheet name="Veeanalüüside FÜKE ja SPETS" sheetId="1" r:id="rId1"/>
    <sheet name="SPETS settes" sheetId="15" r:id="rId2"/>
    <sheet name="Püld" sheetId="5" r:id="rId3"/>
    <sheet name="Nüld" sheetId="10" r:id="rId4"/>
    <sheet name="NH4" sheetId="7" r:id="rId5"/>
    <sheet name="elektrijuhtivus" sheetId="8" r:id="rId6"/>
    <sheet name="O2 %" sheetId="9" r:id="rId7"/>
    <sheet name="BHT5" sheetId="11" r:id="rId8"/>
    <sheet name="Vooluhulgad" sheetId="3" r:id="rId9"/>
    <sheet name="Bentilisete ränivetikate seire" sheetId="12" r:id="rId10"/>
    <sheet name="Suurtaimestiku seire" sheetId="13" r:id="rId11"/>
    <sheet name="ökoloogilise seisundi hinnang" sheetId="14" r:id="rId12"/>
    <sheet name="Leht1" sheetId="16" r:id="rId13"/>
  </sheets>
  <definedNames>
    <definedName name="_xlnm._FilterDatabase" localSheetId="8" hidden="1">Vooluhulgad!$A$1:$C$24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11" l="1"/>
  <c r="C6" i="11"/>
  <c r="D6" i="9"/>
  <c r="C6" i="9"/>
  <c r="B6" i="9"/>
  <c r="C6" i="7"/>
  <c r="B6" i="7"/>
  <c r="D6" i="10"/>
  <c r="B6" i="10"/>
  <c r="C6" i="10"/>
  <c r="D6" i="5"/>
  <c r="C6" i="5"/>
  <c r="B6" i="5"/>
  <c r="B6"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tc={4E553378-45EE-4772-B0A0-BAD9FCB25E2B}</author>
  </authors>
  <commentList>
    <comment ref="A13" authorId="0" shapeId="0" xr:uid="{4E553378-45EE-4772-B0A0-BAD9FCB25E2B}">
      <text>
        <t>[Lõimkommentaar]
Teie Exceli versioon võimaldab teil seda lõimkommentaari lugeda, ent kõik sellesse tehtud muudatused eemaldatakse, kui fail avatakse Exceli uuemas versioonis. Lisateavet leiate siit: https://go.microsoft.com/fwlink/?linkid=870924.
Kommentaar:
    Veekogumi seisund hinnati uuritud vesikonnaspetsiifilise saasteaine suhtes väga heaks, kui seirekohast on viimase 12 aasta sisse jäänud seireaasta jooksul võetud vähemalt 4 proovi (väikestes järvedes vähemalt 2 proovi) iga asjakohase looduslikult esineva vesikonnaspetsiifilise saasteaine kohta ja kõikides proovides on vesikonnaspetsiifilise saasteaine sisaldus alla määramispiiri (30% piirväärtusest). Vesikonnaspetsiifiliste saasteainete analüüside põhjal hinnatakse veekogumi ökoloogiline seisund heaks juhul kui saasteaine aasta keskmine sisaldus ületab määramispiiri, kuid ei ületa piirväärtust. Vesikonnaspetsiifiliste saasteainete analüüside põhjal hinnati veekogumi ökoloogiline seisund halvaks juhul, kui vähemalt ühe saasteine puhul tuvastati aasta keskmise piirväärtuse ületamine. 
Vastus:
    Eesti pinnaveekogumite seisundihindamise metoodika täpsustused.docx lk 15</t>
      </text>
    </comment>
  </commentList>
</comments>
</file>

<file path=xl/sharedStrings.xml><?xml version="1.0" encoding="utf-8"?>
<sst xmlns="http://schemas.openxmlformats.org/spreadsheetml/2006/main" count="891" uniqueCount="394">
  <si>
    <t>Kuupäev</t>
  </si>
  <si>
    <t>proovivõtukoht</t>
  </si>
  <si>
    <t>pH</t>
  </si>
  <si>
    <t>Võerla peakraavi suue</t>
  </si>
  <si>
    <t>koordinaat X</t>
  </si>
  <si>
    <t>koordinaat y</t>
  </si>
  <si>
    <t>O2 %</t>
  </si>
  <si>
    <t>temperatuur, C</t>
  </si>
  <si>
    <r>
      <t>elektrijuhtivus (</t>
    </r>
    <r>
      <rPr>
        <sz val="11"/>
        <color theme="1"/>
        <rFont val="Aptos Narrow"/>
        <family val="2"/>
      </rPr>
      <t>µ</t>
    </r>
    <r>
      <rPr>
        <sz val="11"/>
        <color theme="1"/>
        <rFont val="Aptos Narrow"/>
        <family val="2"/>
        <charset val="186"/>
      </rPr>
      <t>S/cm</t>
    </r>
    <r>
      <rPr>
        <sz val="11"/>
        <color theme="1"/>
        <rFont val="Aptos Narrow"/>
        <family val="2"/>
        <charset val="186"/>
        <scheme val="minor"/>
      </rPr>
      <t>)</t>
    </r>
  </si>
  <si>
    <t>&lt; 20</t>
  </si>
  <si>
    <t>&lt; 0,3</t>
  </si>
  <si>
    <t>Võerla peakraavi keskjooks</t>
  </si>
  <si>
    <t>-</t>
  </si>
  <si>
    <t>&lt; 1</t>
  </si>
  <si>
    <t>&lt; 0,05</t>
  </si>
  <si>
    <t>&lt; 0,01</t>
  </si>
  <si>
    <t>&lt; 0,001</t>
  </si>
  <si>
    <t>&lt; 0,02</t>
  </si>
  <si>
    <t>&lt; 0,004</t>
  </si>
  <si>
    <t>&lt; 5</t>
  </si>
  <si>
    <t>&lt; 0,003</t>
  </si>
  <si>
    <t>&lt; 0,005</t>
  </si>
  <si>
    <t>&lt; 0,002</t>
  </si>
  <si>
    <t>&lt; 0,04</t>
  </si>
  <si>
    <t>o-kresool (2-metüülfenool)  (µg/l)</t>
  </si>
  <si>
    <t>p,m-kresool (4 ja 3-metüülfenool)  (µg/l)</t>
  </si>
  <si>
    <t>2,3-Dimetüülfenool  (µg/l)</t>
  </si>
  <si>
    <t>2,6-Dimetüülfenool  (µg/l)</t>
  </si>
  <si>
    <t>3,4-Dimetüülfenool (µg/l)</t>
  </si>
  <si>
    <t>3,5-Dimetüülfenool  (µg/l)</t>
  </si>
  <si>
    <t>1-aluselised fenoolid (µg/l)</t>
  </si>
  <si>
    <t>2-aluselised fenoolid (µg/l)</t>
  </si>
  <si>
    <t>5-Metüülresortsiin (µg/l)</t>
  </si>
  <si>
    <t>2,5-Dimetüülresortsiin (µg/l)</t>
  </si>
  <si>
    <t>Resortsiin (µg/l)</t>
  </si>
  <si>
    <t>2,4-D (µg/l)</t>
  </si>
  <si>
    <t>Ametrüüm (µg/l)</t>
  </si>
  <si>
    <t>Amidosulforoon (µg/l)</t>
  </si>
  <si>
    <t>AMPA (µg/l)</t>
  </si>
  <si>
    <t>Atseetamipriid (µg/l)</t>
  </si>
  <si>
    <t>Bentasoon (µg/l)</t>
  </si>
  <si>
    <t>Desetüül-atrasiin (µg/l)</t>
  </si>
  <si>
    <t>Diflubensuroon (µg/l)</t>
  </si>
  <si>
    <t>Dikamba (µg/l)</t>
  </si>
  <si>
    <t>Diklorodoss (µg/l)</t>
  </si>
  <si>
    <t>Dikloroprop-P (µg/l)</t>
  </si>
  <si>
    <t>Dimetoaat (µg/l)</t>
  </si>
  <si>
    <t>Dimoksüstrobiin (µg/l)</t>
  </si>
  <si>
    <t>Diuroon (µg/l)</t>
  </si>
  <si>
    <t>Ethopropos (µg/l)</t>
  </si>
  <si>
    <t>Etofeenproks (µg/l)</t>
  </si>
  <si>
    <t>Fenpropidiin (µg/l)</t>
  </si>
  <si>
    <t>Fenpüroksimaat (µg/l)</t>
  </si>
  <si>
    <t>Fluoroksüpüür (µg/l)</t>
  </si>
  <si>
    <t>Glüfosaat (µg/l)</t>
  </si>
  <si>
    <t>Imidaklopriid (µg/l)</t>
  </si>
  <si>
    <t>Isoprokarb (µg/l)</t>
  </si>
  <si>
    <t>Isoproturoon (µg/l)</t>
  </si>
  <si>
    <t>Kinoksüfeen (µg/l)</t>
  </si>
  <si>
    <t>Kloormekvaat kloriid (µg/l)</t>
  </si>
  <si>
    <t>Klopüraliid (µg/l)</t>
  </si>
  <si>
    <t>Kloridasoon (µg/l)</t>
  </si>
  <si>
    <t>Kloridasoon-desfenüül (µg/l)</t>
  </si>
  <si>
    <t>Kloroksuroon (µg/l)</t>
  </si>
  <si>
    <t>Klorotoluroon (µg/l)</t>
  </si>
  <si>
    <t>Klotianidiin (µg/l)</t>
  </si>
  <si>
    <t>Linuroon (µg/l)</t>
  </si>
  <si>
    <t>Malatioon (µg/l)</t>
  </si>
  <si>
    <t>MCPA (µg/l)</t>
  </si>
  <si>
    <t>Mepikvaat kloriid (µg/l)</t>
  </si>
  <si>
    <t>Metabenstiasuroon (µg/l)</t>
  </si>
  <si>
    <t>Metaskaloor (µg/l)</t>
  </si>
  <si>
    <t>Metobromuroon (µg/l)</t>
  </si>
  <si>
    <t>Metiokarb (µg/l)</t>
  </si>
  <si>
    <t>Metoksuroon (µg/l)</t>
  </si>
  <si>
    <t>Monolinuroon (µg/l)</t>
  </si>
  <si>
    <t>Napropamiid (µg/l)</t>
  </si>
  <si>
    <t>Nikosulfuroon (µg/l)</t>
  </si>
  <si>
    <t>Ometoaat (µg/l)</t>
  </si>
  <si>
    <t>Pinoksadeen (µg/l)</t>
  </si>
  <si>
    <t>Propakvisafop (µg/l)</t>
  </si>
  <si>
    <t>Propamokarb-hüdrokloriid (µg/l)</t>
  </si>
  <si>
    <t>Püridabeen (µg/l)</t>
  </si>
  <si>
    <t>Simasiin (µg/l)</t>
  </si>
  <si>
    <t>Spiroksamiin (µg/l)</t>
  </si>
  <si>
    <t>Tebukonasool (µg/l)</t>
  </si>
  <si>
    <t>Teflubensuroon (µg/l)</t>
  </si>
  <si>
    <t>Terbutriin (µg/l)</t>
  </si>
  <si>
    <t>Tiaklopriid (µg/l)</t>
  </si>
  <si>
    <t>Tiametoksamiin (µg/l)</t>
  </si>
  <si>
    <t>Triadimenool (µg/l)</t>
  </si>
  <si>
    <t>Triosulforoon (µg/l)</t>
  </si>
  <si>
    <t>Tsübutriin (µg/l)</t>
  </si>
  <si>
    <t>&lt;0,004</t>
  </si>
  <si>
    <t>Ülgase tee</t>
  </si>
  <si>
    <t>Ülgase tee ja kraavi tn ristmiku truup</t>
  </si>
  <si>
    <t>Asukoht</t>
  </si>
  <si>
    <t>Võerdla pkr suue</t>
  </si>
  <si>
    <t>Võerdla pkr Kellametsa suudmest ülesvoolu</t>
  </si>
  <si>
    <t>Võerdla pkr Rajaniidu põik truup</t>
  </si>
  <si>
    <t>Võerdla pkr ringi tn truup</t>
  </si>
  <si>
    <t>Madikse kraavi suudmes</t>
  </si>
  <si>
    <t>Kellametsa kraavi suudmes</t>
  </si>
  <si>
    <t xml:space="preserve">Paremkalda kraav Ülgase teel </t>
  </si>
  <si>
    <t>Vanapere tee 8 suubuv kraav suudmes</t>
  </si>
  <si>
    <t>Võerdla pkr Vanapere tee 8 paremkalda kraavist ülesvoolu</t>
  </si>
  <si>
    <t>Võerdla pkr keskjooks (Mihkli)</t>
  </si>
  <si>
    <t>&lt;0,01</t>
  </si>
  <si>
    <t>&lt;20</t>
  </si>
  <si>
    <t>&lt;0,3</t>
  </si>
  <si>
    <t>&lt; 0,5</t>
  </si>
  <si>
    <t>SPETS</t>
  </si>
  <si>
    <t>BHT5 
(mgO2/l)</t>
  </si>
  <si>
    <t>NH4+-N
(mgN/l)</t>
  </si>
  <si>
    <t>Nüld 
(mg/l)</t>
  </si>
  <si>
    <t>Püld 
(mg/l)</t>
  </si>
  <si>
    <t>F- 
(mg/l)</t>
  </si>
  <si>
    <r>
      <t>As 
(</t>
    </r>
    <r>
      <rPr>
        <sz val="11"/>
        <color theme="1"/>
        <rFont val="Aptos Narrow"/>
        <family val="2"/>
        <charset val="186"/>
      </rPr>
      <t>µg/l)</t>
    </r>
  </si>
  <si>
    <t>Ba 
(µg/l)</t>
  </si>
  <si>
    <t>Cr 
(µg/l)</t>
  </si>
  <si>
    <t>Zn 
(µg/l)</t>
  </si>
  <si>
    <t>Cu 
(µg/l)</t>
  </si>
  <si>
    <t>Naftasaadused 
C10-C40 (µg/l)</t>
  </si>
  <si>
    <t>FÜKE</t>
  </si>
  <si>
    <t>fenool  
(µg/l)</t>
  </si>
  <si>
    <t>O2 (mg/l)</t>
  </si>
  <si>
    <t>Tulemus</t>
  </si>
  <si>
    <t>mg/kg KA</t>
  </si>
  <si>
    <t xml:space="preserve"> &lt; 0,03</t>
  </si>
  <si>
    <t>&lt; 0,1</t>
  </si>
  <si>
    <t>2,4-D</t>
  </si>
  <si>
    <t>&lt; 0,6</t>
  </si>
  <si>
    <t>Amidosulfuroon</t>
  </si>
  <si>
    <t>AMPA</t>
  </si>
  <si>
    <t>&lt; 2</t>
  </si>
  <si>
    <t>Atseetamipriid</t>
  </si>
  <si>
    <t>&lt; 0,4</t>
  </si>
  <si>
    <t>Bentasoon</t>
  </si>
  <si>
    <t>&lt; 4</t>
  </si>
  <si>
    <t>&lt; 0,2</t>
  </si>
  <si>
    <t>Diflubensuroon</t>
  </si>
  <si>
    <t>Diflufenikaan</t>
  </si>
  <si>
    <t>Diklorofoss</t>
  </si>
  <si>
    <t>&lt; 0,7</t>
  </si>
  <si>
    <t>Dikloroprop-P</t>
  </si>
  <si>
    <t>&lt; 0,8</t>
  </si>
  <si>
    <t>Dimeteenamiid-P</t>
  </si>
  <si>
    <t>Dimetoaat</t>
  </si>
  <si>
    <t>Diuroon</t>
  </si>
  <si>
    <t>Ethopropos</t>
  </si>
  <si>
    <t>Etofeenproks</t>
  </si>
  <si>
    <t>Fenpropidiin</t>
  </si>
  <si>
    <t>Imidaklopriid</t>
  </si>
  <si>
    <t>Isoprokarb</t>
  </si>
  <si>
    <t>Isoproturoon</t>
  </si>
  <si>
    <t>Kloormekvaat kloriid</t>
  </si>
  <si>
    <t>&lt; 30</t>
  </si>
  <si>
    <t>Kloridasoon</t>
  </si>
  <si>
    <t>&lt; 3</t>
  </si>
  <si>
    <t>Kloroksuroon</t>
  </si>
  <si>
    <t>Klorotoluroon</t>
  </si>
  <si>
    <t>Klotianidiin</t>
  </si>
  <si>
    <t>Linuroon</t>
  </si>
  <si>
    <t>Malatioon</t>
  </si>
  <si>
    <t>MCPA</t>
  </si>
  <si>
    <t>Mepikvaat  kloriid</t>
  </si>
  <si>
    <t>Metabenstiasuroon</t>
  </si>
  <si>
    <t>Metasakloor</t>
  </si>
  <si>
    <t>Metiokarb</t>
  </si>
  <si>
    <t>&lt; 0,9</t>
  </si>
  <si>
    <t>Metobromuroon</t>
  </si>
  <si>
    <t>Metoksuroon</t>
  </si>
  <si>
    <t>Monolinuroon</t>
  </si>
  <si>
    <t>Napropamiid</t>
  </si>
  <si>
    <t>Nikosulfuroon</t>
  </si>
  <si>
    <t>Pinoksadeen</t>
  </si>
  <si>
    <t>Propakvisafop</t>
  </si>
  <si>
    <t>Simasiin</t>
  </si>
  <si>
    <t>Spiroksamiin</t>
  </si>
  <si>
    <t>Tebukonasool</t>
  </si>
  <si>
    <t>Teflubensuroon</t>
  </si>
  <si>
    <t>Terbutriin</t>
  </si>
  <si>
    <t>Tiaklopriid</t>
  </si>
  <si>
    <t>Tiametoksaam</t>
  </si>
  <si>
    <t>Triadimenool</t>
  </si>
  <si>
    <t>Tritosulfuroon</t>
  </si>
  <si>
    <t xml:space="preserve"> &lt;1</t>
  </si>
  <si>
    <t>Arseen (As)</t>
  </si>
  <si>
    <t>Baarium (Ba)</t>
  </si>
  <si>
    <t>Kroom (Cr)</t>
  </si>
  <si>
    <t>Tsink (Zn)</t>
  </si>
  <si>
    <t>Vask (Cu)</t>
  </si>
  <si>
    <t>Fenool</t>
  </si>
  <si>
    <t xml:space="preserve">o-kresool (2-metüülfenool) </t>
  </si>
  <si>
    <t>p,m-kresool (3-ja 4-metüülfenool)</t>
  </si>
  <si>
    <t>2,3-Dimetüülfenool</t>
  </si>
  <si>
    <t>2,6-Dimetüülfenool</t>
  </si>
  <si>
    <t>3,4-Dimetüülfenool</t>
  </si>
  <si>
    <t>3,5-Dimetüülfenool</t>
  </si>
  <si>
    <t>1-aluselised fenoolid</t>
  </si>
  <si>
    <t>2-aluselised fenoolid</t>
  </si>
  <si>
    <t>Resortsiin</t>
  </si>
  <si>
    <t>5-Metüülresortsiin</t>
  </si>
  <si>
    <t>2,5-Dimetüülresortsiin</t>
  </si>
  <si>
    <t>Ametrüün</t>
  </si>
  <si>
    <t>Desetüül-atrasiin</t>
  </si>
  <si>
    <t>Dimoksüstrobiin</t>
  </si>
  <si>
    <t>Fluroksüpüür</t>
  </si>
  <si>
    <t>Glüfosaat</t>
  </si>
  <si>
    <t>Kinoksüfeen</t>
  </si>
  <si>
    <t>Klopüraliid</t>
  </si>
  <si>
    <t>Kloridasoon-desfenüül</t>
  </si>
  <si>
    <t>Propamokarb-hüdrokloriid</t>
  </si>
  <si>
    <t>Asitromütsiin</t>
  </si>
  <si>
    <t>Erütromütsiin</t>
  </si>
  <si>
    <t>Klaritromütsiin</t>
  </si>
  <si>
    <t>Ometoaat</t>
  </si>
  <si>
    <t>ühik</t>
  </si>
  <si>
    <t>µg/kg KA</t>
  </si>
  <si>
    <t>Naftasaadused (süsivesinikud C10 - C40)</t>
  </si>
  <si>
    <t>vooluhulk Q, l/s</t>
  </si>
  <si>
    <t>Vooluhulk (l/s)</t>
  </si>
  <si>
    <t>Nüld</t>
  </si>
  <si>
    <t>Suue</t>
  </si>
  <si>
    <t>Keskjooks</t>
  </si>
  <si>
    <t>väga hea seisund</t>
  </si>
  <si>
    <t>hea seisund</t>
  </si>
  <si>
    <t>halb seisund</t>
  </si>
  <si>
    <t>Keskmine:</t>
  </si>
  <si>
    <t>Püld</t>
  </si>
  <si>
    <t>kesine seisund</t>
  </si>
  <si>
    <t>NH4-N</t>
  </si>
  <si>
    <t>90% tagatusega väärtus:</t>
  </si>
  <si>
    <t>Kvaliteedi-näitaja</t>
  </si>
  <si>
    <t>Aritmeetiline keskmine</t>
  </si>
  <si>
    <t>Vastavus-hinnang</t>
  </si>
  <si>
    <r>
      <rPr>
        <b/>
        <sz val="11"/>
        <rFont val="Aptos Narrow"/>
        <family val="2"/>
        <scheme val="minor"/>
      </rPr>
      <t>Kvaliteedinäitaja</t>
    </r>
  </si>
  <si>
    <r>
      <rPr>
        <b/>
        <sz val="11"/>
        <rFont val="Aptos Narrow"/>
        <family val="2"/>
        <scheme val="minor"/>
      </rPr>
      <t>Ühik</t>
    </r>
  </si>
  <si>
    <r>
      <rPr>
        <b/>
        <sz val="11"/>
        <rFont val="Aptos Narrow"/>
        <family val="2"/>
        <scheme val="minor"/>
      </rPr>
      <t>ÖKS 1 vastav väärtus</t>
    </r>
  </si>
  <si>
    <r>
      <rPr>
        <b/>
        <sz val="11"/>
        <rFont val="Aptos Narrow"/>
        <family val="2"/>
        <scheme val="minor"/>
      </rPr>
      <t>Väga hea
klass</t>
    </r>
  </si>
  <si>
    <r>
      <rPr>
        <b/>
        <sz val="11"/>
        <rFont val="Aptos Narrow"/>
        <family val="2"/>
        <scheme val="minor"/>
      </rPr>
      <t>Hea klass</t>
    </r>
  </si>
  <si>
    <r>
      <rPr>
        <b/>
        <sz val="11"/>
        <rFont val="Aptos Narrow"/>
        <family val="2"/>
        <scheme val="minor"/>
      </rPr>
      <t>Kesine klass</t>
    </r>
  </si>
  <si>
    <r>
      <rPr>
        <b/>
        <sz val="11"/>
        <rFont val="Aptos Narrow"/>
        <family val="2"/>
        <scheme val="minor"/>
      </rPr>
      <t>Halb klass</t>
    </r>
  </si>
  <si>
    <r>
      <rPr>
        <b/>
        <sz val="11"/>
        <rFont val="Aptos Narrow"/>
        <family val="2"/>
        <scheme val="minor"/>
      </rPr>
      <t>Väga halb
klass</t>
    </r>
  </si>
  <si>
    <t>Ammoonium-lämmastik
(NH4-N)</t>
  </si>
  <si>
    <r>
      <rPr>
        <sz val="11"/>
        <rFont val="Aptos Narrow"/>
        <family val="2"/>
        <scheme val="minor"/>
      </rPr>
      <t>90% tagatusega
väärtus</t>
    </r>
  </si>
  <si>
    <r>
      <rPr>
        <sz val="11"/>
        <rFont val="Aptos Narrow"/>
        <family val="2"/>
        <scheme val="minor"/>
      </rPr>
      <t>mg N/l</t>
    </r>
  </si>
  <si>
    <r>
      <rPr>
        <sz val="11"/>
        <rFont val="Aptos Narrow"/>
        <family val="2"/>
        <scheme val="minor"/>
      </rPr>
      <t>≤0,10</t>
    </r>
  </si>
  <si>
    <r>
      <rPr>
        <sz val="11"/>
        <rFont val="Aptos Narrow"/>
        <family val="2"/>
        <scheme val="minor"/>
      </rPr>
      <t>0,11–0,30</t>
    </r>
  </si>
  <si>
    <r>
      <rPr>
        <sz val="11"/>
        <rFont val="Aptos Narrow"/>
        <family val="2"/>
        <scheme val="minor"/>
      </rPr>
      <t>0,31–0,45</t>
    </r>
  </si>
  <si>
    <r>
      <rPr>
        <sz val="11"/>
        <rFont val="Aptos Narrow"/>
        <family val="2"/>
        <scheme val="minor"/>
      </rPr>
      <t>&gt;0,45–0,60</t>
    </r>
  </si>
  <si>
    <r>
      <rPr>
        <sz val="11"/>
        <rFont val="Aptos Narrow"/>
        <family val="2"/>
        <scheme val="minor"/>
      </rPr>
      <t>≥0,60</t>
    </r>
  </si>
  <si>
    <t>Väga hea
klass</t>
  </si>
  <si>
    <t>Hea klass</t>
  </si>
  <si>
    <t>Kesine klass</t>
  </si>
  <si>
    <t>Halb klass</t>
  </si>
  <si>
    <t>Väga halb
klass</t>
  </si>
  <si>
    <r>
      <rPr>
        <sz val="11"/>
        <rFont val="Aptos Narrow"/>
        <family val="2"/>
        <scheme val="minor"/>
      </rPr>
      <t>Kvaliteedinäitaja</t>
    </r>
  </si>
  <si>
    <r>
      <rPr>
        <sz val="11"/>
        <rFont val="Aptos Narrow"/>
        <family val="2"/>
        <scheme val="minor"/>
      </rPr>
      <t>Ühik</t>
    </r>
  </si>
  <si>
    <r>
      <rPr>
        <sz val="11"/>
        <rFont val="Aptos Narrow"/>
        <family val="2"/>
        <scheme val="minor"/>
      </rPr>
      <t>ÖKS 1 vastav väärtus</t>
    </r>
  </si>
  <si>
    <t>Elektrijuhtivus</t>
  </si>
  <si>
    <t>10% tagatusega väärtus</t>
  </si>
  <si>
    <r>
      <rPr>
        <b/>
        <sz val="11"/>
        <rFont val="Aptos Narrow"/>
        <family val="2"/>
        <scheme val="minor"/>
      </rPr>
      <t>Veekogutüübid V1B, V1B-KaVo, V2B ja V3B</t>
    </r>
  </si>
  <si>
    <r>
      <rPr>
        <sz val="11"/>
        <rFont val="Aptos Narrow"/>
        <family val="2"/>
        <scheme val="minor"/>
      </rPr>
      <t>Vastavushinnang</t>
    </r>
  </si>
  <si>
    <r>
      <rPr>
        <sz val="11"/>
        <rFont val="Aptos Narrow"/>
        <family val="2"/>
        <scheme val="minor"/>
      </rPr>
      <t>Üldfosfor (Püld)</t>
    </r>
  </si>
  <si>
    <r>
      <rPr>
        <sz val="11"/>
        <rFont val="Aptos Narrow"/>
        <family val="2"/>
        <scheme val="minor"/>
      </rPr>
      <t>mg P/l</t>
    </r>
  </si>
  <si>
    <r>
      <rPr>
        <sz val="11"/>
        <rFont val="Aptos Narrow"/>
        <family val="2"/>
        <scheme val="minor"/>
      </rPr>
      <t>≤0,050</t>
    </r>
  </si>
  <si>
    <r>
      <rPr>
        <sz val="11"/>
        <rFont val="Aptos Narrow"/>
        <family val="2"/>
        <scheme val="minor"/>
      </rPr>
      <t>0,051–0,080</t>
    </r>
  </si>
  <si>
    <r>
      <rPr>
        <sz val="11"/>
        <rFont val="Aptos Narrow"/>
        <family val="2"/>
        <scheme val="minor"/>
      </rPr>
      <t>0,081–0,100</t>
    </r>
  </si>
  <si>
    <r>
      <rPr>
        <sz val="11"/>
        <rFont val="Aptos Narrow"/>
        <family val="2"/>
        <scheme val="minor"/>
      </rPr>
      <t>0,101–0,120</t>
    </r>
  </si>
  <si>
    <r>
      <rPr>
        <sz val="11"/>
        <rFont val="Aptos Narrow"/>
        <family val="2"/>
        <scheme val="minor"/>
      </rPr>
      <t>≥0,121</t>
    </r>
  </si>
  <si>
    <r>
      <rPr>
        <sz val="11"/>
        <rFont val="Aptos Narrow"/>
        <family val="2"/>
        <scheme val="minor"/>
      </rPr>
      <t>Lahustunud hapniku
küllastusaste</t>
    </r>
  </si>
  <si>
    <r>
      <rPr>
        <sz val="11"/>
        <rFont val="Aptos Narrow"/>
        <family val="2"/>
        <scheme val="minor"/>
      </rPr>
      <t>10% tagatusega
väärtus</t>
    </r>
  </si>
  <si>
    <r>
      <rPr>
        <sz val="11"/>
        <rFont val="Aptos Narrow"/>
        <family val="2"/>
        <scheme val="minor"/>
      </rPr>
      <t>% küllastus- astmest</t>
    </r>
  </si>
  <si>
    <r>
      <rPr>
        <sz val="11"/>
        <rFont val="Aptos Narrow"/>
        <family val="2"/>
        <scheme val="minor"/>
      </rPr>
      <t>–</t>
    </r>
  </si>
  <si>
    <r>
      <rPr>
        <sz val="11"/>
        <rFont val="Aptos Narrow"/>
        <family val="2"/>
        <scheme val="minor"/>
      </rPr>
      <t>≥70</t>
    </r>
  </si>
  <si>
    <r>
      <rPr>
        <sz val="11"/>
        <rFont val="Aptos Narrow"/>
        <family val="2"/>
        <scheme val="minor"/>
      </rPr>
      <t>69–60</t>
    </r>
  </si>
  <si>
    <r>
      <rPr>
        <sz val="11"/>
        <rFont val="Aptos Narrow"/>
        <family val="2"/>
        <scheme val="minor"/>
      </rPr>
      <t>59–50</t>
    </r>
  </si>
  <si>
    <r>
      <rPr>
        <sz val="11"/>
        <rFont val="Aptos Narrow"/>
        <family val="2"/>
        <scheme val="minor"/>
      </rPr>
      <t>49–40</t>
    </r>
  </si>
  <si>
    <r>
      <rPr>
        <sz val="11"/>
        <rFont val="Aptos Narrow"/>
        <family val="2"/>
        <scheme val="minor"/>
      </rPr>
      <t>≤39</t>
    </r>
  </si>
  <si>
    <t>BHT5</t>
  </si>
  <si>
    <r>
      <rPr>
        <sz val="11"/>
        <rFont val="Aptos Narrow"/>
        <family val="2"/>
        <scheme val="minor"/>
      </rPr>
      <t>Biokeemiline hapnikutarve (BHT5)</t>
    </r>
  </si>
  <si>
    <r>
      <rPr>
        <sz val="11"/>
        <rFont val="Aptos Narrow"/>
        <family val="2"/>
        <scheme val="minor"/>
      </rPr>
      <t>Aritmeetiline keskmine</t>
    </r>
  </si>
  <si>
    <r>
      <rPr>
        <sz val="11"/>
        <rFont val="Aptos Narrow"/>
        <family val="2"/>
        <scheme val="minor"/>
      </rPr>
      <t>mg O2/l</t>
    </r>
  </si>
  <si>
    <r>
      <rPr>
        <sz val="11"/>
        <rFont val="Aptos Narrow"/>
        <family val="2"/>
        <scheme val="minor"/>
      </rPr>
      <t>≤1,8</t>
    </r>
  </si>
  <si>
    <r>
      <rPr>
        <sz val="11"/>
        <rFont val="Aptos Narrow"/>
        <family val="2"/>
        <scheme val="minor"/>
      </rPr>
      <t>1,8–3,0</t>
    </r>
  </si>
  <si>
    <r>
      <rPr>
        <sz val="11"/>
        <rFont val="Aptos Narrow"/>
        <family val="2"/>
        <scheme val="minor"/>
      </rPr>
      <t>&gt;3,0–4,0</t>
    </r>
  </si>
  <si>
    <r>
      <rPr>
        <sz val="11"/>
        <rFont val="Aptos Narrow"/>
        <family val="2"/>
        <scheme val="minor"/>
      </rPr>
      <t>&gt;4,0–5,0</t>
    </r>
  </si>
  <si>
    <r>
      <rPr>
        <sz val="11"/>
        <rFont val="Aptos Narrow"/>
        <family val="2"/>
        <scheme val="minor"/>
      </rPr>
      <t>≥5,1</t>
    </r>
  </si>
  <si>
    <r>
      <rPr>
        <sz val="11"/>
        <rFont val="Aptos Narrow"/>
        <family val="2"/>
        <scheme val="minor"/>
      </rPr>
      <t>Üldämmastik (Nüld)</t>
    </r>
  </si>
  <si>
    <r>
      <rPr>
        <sz val="11"/>
        <rFont val="Aptos Narrow"/>
        <family val="2"/>
        <scheme val="minor"/>
      </rPr>
      <t>≤1,5</t>
    </r>
  </si>
  <si>
    <r>
      <rPr>
        <sz val="11"/>
        <rFont val="Aptos Narrow"/>
        <family val="2"/>
        <scheme val="minor"/>
      </rPr>
      <t>1,6–3,0</t>
    </r>
  </si>
  <si>
    <r>
      <rPr>
        <sz val="11"/>
        <rFont val="Aptos Narrow"/>
        <family val="2"/>
        <scheme val="minor"/>
      </rPr>
      <t>3,1–6,0</t>
    </r>
  </si>
  <si>
    <r>
      <rPr>
        <sz val="11"/>
        <rFont val="Aptos Narrow"/>
        <family val="2"/>
        <scheme val="minor"/>
      </rPr>
      <t>6,1–8,0</t>
    </r>
  </si>
  <si>
    <r>
      <rPr>
        <sz val="11"/>
        <rFont val="Aptos Narrow"/>
        <family val="2"/>
        <scheme val="minor"/>
      </rPr>
      <t>≥8,1</t>
    </r>
  </si>
  <si>
    <t>Aritmeetiline keskmine:</t>
  </si>
  <si>
    <t>Takson</t>
  </si>
  <si>
    <t>Ülemjooks</t>
  </si>
  <si>
    <t>Suht. arvukus</t>
  </si>
  <si>
    <t>Alamjooks</t>
  </si>
  <si>
    <t>Achnanthes bioreti</t>
  </si>
  <si>
    <t>Achnanthes conspicua</t>
  </si>
  <si>
    <t>Achnanthes minutissimum s. l.</t>
  </si>
  <si>
    <t>Achnanthes nodosa</t>
  </si>
  <si>
    <t>Achnanthes rosenstockii</t>
  </si>
  <si>
    <t>Amphora inariensis</t>
  </si>
  <si>
    <t>Amphora pediculus</t>
  </si>
  <si>
    <t>Cocconeis placentula</t>
  </si>
  <si>
    <t>Cyclotella meneghiniana</t>
  </si>
  <si>
    <t>Cymbella lacustris</t>
  </si>
  <si>
    <t>Encyonema minutum</t>
  </si>
  <si>
    <t>Eolimna minima</t>
  </si>
  <si>
    <t>Eolimna subminuscula</t>
  </si>
  <si>
    <t>Eucocconeis laevis</t>
  </si>
  <si>
    <t>Fragilaria capucina</t>
  </si>
  <si>
    <t>Fragilaria capucina var. vaucheriae</t>
  </si>
  <si>
    <t>Frustulia vulgaris</t>
  </si>
  <si>
    <t>Gomphonema angustatum</t>
  </si>
  <si>
    <t>Gomphonema parvulum</t>
  </si>
  <si>
    <t>Hippodonta capitata</t>
  </si>
  <si>
    <t>Lemnicola hungarica</t>
  </si>
  <si>
    <t>Mayamaea atomus var. permitis</t>
  </si>
  <si>
    <t>Meridion circulare</t>
  </si>
  <si>
    <t>Navicula cincta</t>
  </si>
  <si>
    <t>Navicula cryptotenella</t>
  </si>
  <si>
    <t>Navicula gregaria</t>
  </si>
  <si>
    <t>Navicula lanceolata</t>
  </si>
  <si>
    <t>Navicula meniscus</t>
  </si>
  <si>
    <t>Navicula rhynchocephala</t>
  </si>
  <si>
    <t>Navicula tripunctata</t>
  </si>
  <si>
    <t>Navicula veneta</t>
  </si>
  <si>
    <t>Neidium affine</t>
  </si>
  <si>
    <t>Nitzschia dissipata</t>
  </si>
  <si>
    <t>Nitzschia fonticola</t>
  </si>
  <si>
    <t>Nitzschia linearis</t>
  </si>
  <si>
    <t>Nitzschia palea</t>
  </si>
  <si>
    <t>Nitzschia palea var. debilis</t>
  </si>
  <si>
    <t>Nitzschia recta</t>
  </si>
  <si>
    <t>Pinnularia sp</t>
  </si>
  <si>
    <t>Planothidium frequentissimum</t>
  </si>
  <si>
    <t>Planothidium lanceolatum</t>
  </si>
  <si>
    <t>Rhoicosphenia abbreviata</t>
  </si>
  <si>
    <t>Stauroneis kriegeri</t>
  </si>
  <si>
    <t>Surirella brebissonii</t>
  </si>
  <si>
    <t>Ulnaria ulna</t>
  </si>
  <si>
    <t>Kokku loendatud</t>
  </si>
  <si>
    <t>Taksoneid (kokku 45)</t>
  </si>
  <si>
    <t>Bentilisete ränivetikate seirel Võerdla pkr-s 21.08.2024 registreeritud taksonid ja nende ohtrus.</t>
  </si>
  <si>
    <t>Vee suurtaimestiku seirel Võerdla pkr-s 21.08.2024 registreeritud taksonid ja nende ohtrus.</t>
  </si>
  <si>
    <t>takson</t>
  </si>
  <si>
    <t>suhteline ohtrus 1-9 skaalal</t>
  </si>
  <si>
    <t>ülemine seirekoht</t>
  </si>
  <si>
    <t>alumine seirekoht</t>
  </si>
  <si>
    <t>Caltha palustris</t>
  </si>
  <si>
    <t>Lycopus europaeus</t>
  </si>
  <si>
    <t>Lysimachia thyrsiflora</t>
  </si>
  <si>
    <t>Myosotis scorpioides</t>
  </si>
  <si>
    <t>Oenanthe aquatica</t>
  </si>
  <si>
    <t>Rumex aquaticus</t>
  </si>
  <si>
    <t>Scirpus sylvaticus</t>
  </si>
  <si>
    <t>Solanum dulcamara</t>
  </si>
  <si>
    <t>Veronica anagallis-aquatica</t>
  </si>
  <si>
    <t>Veronica beccabunga</t>
  </si>
  <si>
    <t>taksoneid kokku</t>
  </si>
  <si>
    <r>
      <t>Vaucheria</t>
    </r>
    <r>
      <rPr>
        <sz val="12"/>
        <color rgb="FF000000"/>
        <rFont val="Aptos Narrow"/>
        <family val="2"/>
        <scheme val="minor"/>
      </rPr>
      <t xml:space="preserve"> spp.</t>
    </r>
  </si>
  <si>
    <t>sete suudmest 13.09.2024</t>
  </si>
  <si>
    <t>Näitaja</t>
  </si>
  <si>
    <t>halb ÖP</t>
  </si>
  <si>
    <t>hea</t>
  </si>
  <si>
    <t>Kesine</t>
  </si>
  <si>
    <t>Vesikonnaspetsiifilised saasteained</t>
  </si>
  <si>
    <t>Väga hea</t>
  </si>
  <si>
    <t>ei saanud hinnata</t>
  </si>
  <si>
    <t>väga hea</t>
  </si>
  <si>
    <t>Kalad</t>
  </si>
  <si>
    <t>O2</t>
  </si>
  <si>
    <t>NH4+</t>
  </si>
  <si>
    <t>Hüdrobioloogiline seisund</t>
  </si>
  <si>
    <t>Füüsikalis-keemiline seisund</t>
  </si>
  <si>
    <t>Hüdromorfoloogiline seisund</t>
  </si>
  <si>
    <t>Fütobentos ja suurtaimestik</t>
  </si>
  <si>
    <t>Sängi morfoloogia, füüsiline kvaliteet ja kaldaala seisund</t>
  </si>
  <si>
    <t>Kopra mõju</t>
  </si>
  <si>
    <t>Hea</t>
  </si>
  <si>
    <t>Halb</t>
  </si>
  <si>
    <t>Vees</t>
  </si>
  <si>
    <t>Settes</t>
  </si>
  <si>
    <t>halb</t>
  </si>
  <si>
    <t>Füto-bentos</t>
  </si>
  <si>
    <t>Suur-taimestik</t>
  </si>
  <si>
    <t>Suur-selgrootud</t>
  </si>
  <si>
    <t xml:space="preserve">ei saanud hinnata </t>
  </si>
  <si>
    <t>Tõkestamatus</t>
  </si>
  <si>
    <t>Hüdroloogiline režiim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</si>
</sst>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Aptos Narrow"/>
      <family val="2"/>
      <charset val="186"/>
      <scheme val="minor"/>
    </font>
    <font>
      <sz val="11"/>
      <color theme="1"/>
      <name val="Aptos Narrow"/>
      <family val="2"/>
    </font>
    <font>
      <sz val="11"/>
      <color theme="1"/>
      <name val="Aptos Narrow"/>
      <family val="2"/>
      <charset val="186"/>
    </font>
    <font>
      <sz val="11"/>
      <color rgb="FFFF0000"/>
      <name val="Aptos Narrow"/>
      <family val="2"/>
      <charset val="186"/>
      <scheme val="minor"/>
    </font>
    <font>
      <sz val="11"/>
      <color rgb="FF9C0006"/>
      <name val="Aptos Narrow"/>
      <family val="2"/>
      <charset val="186"/>
      <scheme val="minor"/>
    </font>
    <font>
      <sz val="11"/>
      <color rgb="FF9C5700"/>
      <name val="Aptos Narrow"/>
      <family val="2"/>
      <charset val="186"/>
      <scheme val="minor"/>
    </font>
    <font>
      <sz val="11"/>
      <color theme="1"/>
      <name val="Calibri"/>
      <family val="2"/>
      <charset val="186"/>
    </font>
    <font>
      <sz val="11"/>
      <name val="Aptos Narrow"/>
      <family val="2"/>
      <charset val="186"/>
      <scheme val="minor"/>
    </font>
    <font>
      <sz val="11"/>
      <color theme="1"/>
      <name val="Aptos Narrow"/>
      <family val="2"/>
      <scheme val="minor"/>
    </font>
    <font>
      <sz val="12"/>
      <color rgb="FF000000"/>
      <name val="Aptos Narrow"/>
      <family val="2"/>
      <scheme val="minor"/>
    </font>
    <font>
      <sz val="11"/>
      <name val="Aptos Narrow"/>
      <family val="2"/>
      <scheme val="minor"/>
    </font>
    <font>
      <b/>
      <sz val="11"/>
      <color theme="1"/>
      <name val="Aptos Narrow"/>
      <family val="2"/>
      <scheme val="minor"/>
    </font>
    <font>
      <b/>
      <sz val="11"/>
      <name val="Aptos Narrow"/>
      <family val="2"/>
      <scheme val="minor"/>
    </font>
    <font>
      <sz val="11"/>
      <color rgb="FF000000"/>
      <name val="Aptos Narrow"/>
      <family val="2"/>
      <scheme val="minor"/>
    </font>
    <font>
      <sz val="12"/>
      <color theme="1"/>
      <name val="Aptos Narrow"/>
      <family val="2"/>
      <scheme val="minor"/>
    </font>
    <font>
      <b/>
      <sz val="12"/>
      <color rgb="FF000000"/>
      <name val="Aptos Narrow"/>
      <family val="2"/>
      <scheme val="minor"/>
    </font>
    <font>
      <i/>
      <sz val="12"/>
      <color rgb="FF000000"/>
      <name val="Aptos Narrow"/>
      <family val="2"/>
      <scheme val="minor"/>
    </font>
    <font>
      <b/>
      <sz val="12"/>
      <color theme="1"/>
      <name val="Aptos Narrow"/>
      <family val="2"/>
      <scheme val="minor"/>
    </font>
    <font>
      <i/>
      <sz val="11"/>
      <color theme="1"/>
      <name val="Aptos Narrow"/>
      <family val="2"/>
      <scheme val="minor"/>
    </font>
    <font>
      <sz val="11"/>
      <color rgb="FFFF0000"/>
      <name val="Aptos Narrow"/>
      <family val="2"/>
      <scheme val="minor"/>
    </font>
  </fonts>
  <fills count="13">
    <fill>
      <patternFill patternType="none"/>
    </fill>
    <fill>
      <patternFill patternType="gray125"/>
    </fill>
    <fill>
      <patternFill patternType="solid">
        <fgColor rgb="FFFFC7CE"/>
      </patternFill>
    </fill>
    <fill>
      <patternFill patternType="solid">
        <fgColor rgb="FFFFEB9C"/>
      </patternFill>
    </fill>
    <fill>
      <patternFill patternType="solid">
        <fgColor rgb="FFFFFFFF"/>
      </patternFill>
    </fill>
    <fill>
      <patternFill patternType="solid">
        <fgColor rgb="FFFFFF00"/>
        <bgColor indexed="64"/>
      </patternFill>
    </fill>
    <fill>
      <patternFill patternType="solid">
        <fgColor rgb="FF00FF00"/>
        <bgColor rgb="FF00FF00"/>
      </patternFill>
    </fill>
    <fill>
      <patternFill patternType="solid">
        <fgColor rgb="FFFFFF00"/>
        <bgColor rgb="FFFFFF00"/>
      </patternFill>
    </fill>
    <fill>
      <patternFill patternType="solid">
        <fgColor rgb="FFFF9900"/>
        <bgColor indexed="64"/>
      </patternFill>
    </fill>
    <fill>
      <patternFill patternType="solid">
        <fgColor rgb="FFFF0000"/>
        <bgColor indexed="64"/>
      </patternFill>
    </fill>
    <fill>
      <patternFill patternType="solid">
        <fgColor rgb="FF00FFFF"/>
        <bgColor indexed="64"/>
      </patternFill>
    </fill>
    <fill>
      <patternFill patternType="solid">
        <fgColor theme="0"/>
        <bgColor theme="4" tint="0.79998168889431442"/>
      </patternFill>
    </fill>
    <fill>
      <patternFill patternType="solid">
        <fgColor theme="0" tint="-0.249977111117893"/>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style="medium">
        <color indexed="64"/>
      </left>
      <right/>
      <top/>
      <bottom style="medium">
        <color indexed="64"/>
      </bottom>
      <diagonal/>
    </border>
    <border>
      <left/>
      <right style="medium">
        <color rgb="FF000000"/>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4" fillId="2" borderId="0" applyNumberFormat="0" applyBorder="0" applyAlignment="0" applyProtection="0"/>
    <xf numFmtId="0" fontId="5" fillId="3" borderId="0" applyNumberFormat="0" applyBorder="0" applyAlignment="0" applyProtection="0"/>
  </cellStyleXfs>
  <cellXfs count="120">
    <xf numFmtId="0" fontId="0" fillId="0" borderId="0" xfId="0"/>
    <xf numFmtId="0" fontId="0" fillId="0" borderId="0" xfId="0" applyAlignment="1">
      <alignment vertical="center" wrapText="1"/>
    </xf>
    <xf numFmtId="14" fontId="0" fillId="0" borderId="0" xfId="0" applyNumberFormat="1"/>
    <xf numFmtId="0" fontId="3" fillId="0" borderId="0" xfId="0" applyFont="1"/>
    <xf numFmtId="1" fontId="0" fillId="0" borderId="0" xfId="0" applyNumberFormat="1"/>
    <xf numFmtId="0" fontId="6" fillId="0" borderId="0" xfId="0" applyFont="1"/>
    <xf numFmtId="14" fontId="7" fillId="0" borderId="0" xfId="0" applyNumberFormat="1" applyFont="1"/>
    <xf numFmtId="0" fontId="7" fillId="0" borderId="0" xfId="0" applyFont="1"/>
    <xf numFmtId="1" fontId="7" fillId="0" borderId="0" xfId="0" applyNumberFormat="1" applyFont="1"/>
    <xf numFmtId="0" fontId="8" fillId="4" borderId="1" xfId="0" applyFont="1" applyFill="1" applyBorder="1" applyAlignment="1">
      <alignment horizontal="left" vertical="top" wrapText="1"/>
    </xf>
    <xf numFmtId="0" fontId="8" fillId="4" borderId="1" xfId="0" applyFont="1" applyFill="1" applyBorder="1" applyAlignment="1">
      <alignment horizontal="center" vertical="top" wrapText="1"/>
    </xf>
    <xf numFmtId="0" fontId="10" fillId="6" borderId="0" xfId="0" applyFont="1" applyFill="1" applyAlignment="1">
      <alignment horizontal="right" vertical="center" wrapText="1"/>
    </xf>
    <xf numFmtId="0" fontId="10" fillId="10" borderId="0" xfId="0" applyFont="1" applyFill="1" applyAlignment="1">
      <alignment horizontal="right" vertical="center" wrapText="1"/>
    </xf>
    <xf numFmtId="0" fontId="7" fillId="9" borderId="0" xfId="1" applyFont="1" applyFill="1"/>
    <xf numFmtId="0" fontId="7" fillId="5" borderId="0" xfId="2" applyFont="1" applyFill="1"/>
    <xf numFmtId="0" fontId="11" fillId="0" borderId="0" xfId="0" applyFont="1" applyAlignment="1">
      <alignment vertical="center" wrapText="1"/>
    </xf>
    <xf numFmtId="0" fontId="8" fillId="0" borderId="0" xfId="0" applyFont="1" applyAlignment="1">
      <alignment vertical="center" wrapText="1"/>
    </xf>
    <xf numFmtId="0" fontId="8" fillId="0" borderId="0" xfId="0" applyFont="1" applyAlignment="1">
      <alignment horizontal="left" vertical="center" wrapText="1" indent="1"/>
    </xf>
    <xf numFmtId="0" fontId="11" fillId="0" borderId="0" xfId="0" applyFont="1"/>
    <xf numFmtId="0" fontId="0" fillId="0" borderId="0" xfId="0" applyAlignment="1">
      <alignment wrapText="1"/>
    </xf>
    <xf numFmtId="14" fontId="11" fillId="0" borderId="0" xfId="0" applyNumberFormat="1" applyFont="1" applyAlignment="1">
      <alignment horizontal="right" indent="1"/>
    </xf>
    <xf numFmtId="2" fontId="0" fillId="0" borderId="0" xfId="0" applyNumberFormat="1"/>
    <xf numFmtId="0" fontId="8" fillId="0" borderId="0" xfId="0" applyFont="1"/>
    <xf numFmtId="14" fontId="8" fillId="0" borderId="0" xfId="0" applyNumberFormat="1" applyFont="1"/>
    <xf numFmtId="0" fontId="8" fillId="6" borderId="0" xfId="0" applyFont="1" applyFill="1" applyAlignment="1">
      <alignment horizontal="right" vertical="center" wrapText="1"/>
    </xf>
    <xf numFmtId="0" fontId="8" fillId="10" borderId="0" xfId="0" applyFont="1" applyFill="1" applyAlignment="1">
      <alignment horizontal="right" vertical="center" wrapText="1"/>
    </xf>
    <xf numFmtId="2" fontId="8" fillId="0" borderId="0" xfId="0" applyNumberFormat="1" applyFont="1"/>
    <xf numFmtId="0" fontId="11" fillId="0" borderId="0" xfId="0" applyFont="1" applyAlignment="1">
      <alignment horizontal="right"/>
    </xf>
    <xf numFmtId="2" fontId="11" fillId="6" borderId="0" xfId="0" applyNumberFormat="1" applyFont="1" applyFill="1" applyAlignment="1">
      <alignment horizontal="right" vertical="center" wrapText="1"/>
    </xf>
    <xf numFmtId="0" fontId="8" fillId="4" borderId="1" xfId="0" applyFont="1" applyFill="1" applyBorder="1" applyAlignment="1">
      <alignment vertical="top" wrapText="1"/>
    </xf>
    <xf numFmtId="0" fontId="10" fillId="4" borderId="1" xfId="0" applyFont="1" applyFill="1" applyBorder="1" applyAlignment="1">
      <alignment horizontal="center" vertical="top" wrapText="1"/>
    </xf>
    <xf numFmtId="0" fontId="11" fillId="11" borderId="0" xfId="0" applyFont="1" applyFill="1"/>
    <xf numFmtId="0" fontId="8" fillId="5" borderId="0" xfId="2" applyFont="1" applyFill="1" applyBorder="1"/>
    <xf numFmtId="0" fontId="8" fillId="9" borderId="0" xfId="1" applyFont="1" applyFill="1" applyBorder="1"/>
    <xf numFmtId="2" fontId="12" fillId="8" borderId="0" xfId="0" applyNumberFormat="1" applyFont="1" applyFill="1" applyAlignment="1">
      <alignment horizontal="right" vertical="top" wrapText="1"/>
    </xf>
    <xf numFmtId="2" fontId="11" fillId="9" borderId="0" xfId="1" applyNumberFormat="1" applyFont="1" applyFill="1" applyBorder="1"/>
    <xf numFmtId="0" fontId="12" fillId="4" borderId="1" xfId="0" applyFont="1" applyFill="1" applyBorder="1" applyAlignment="1">
      <alignment horizontal="left" vertical="top" wrapText="1"/>
    </xf>
    <xf numFmtId="0" fontId="10" fillId="10"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7" borderId="1" xfId="0" applyFont="1" applyFill="1" applyBorder="1" applyAlignment="1" applyProtection="1">
      <alignment horizontal="center" vertical="center" wrapText="1"/>
      <protection locked="0"/>
    </xf>
    <xf numFmtId="0" fontId="10" fillId="8" borderId="1" xfId="0" applyFont="1" applyFill="1" applyBorder="1" applyAlignment="1">
      <alignment horizontal="center" vertical="center" wrapText="1"/>
    </xf>
    <xf numFmtId="0" fontId="10" fillId="9" borderId="1" xfId="0" applyFont="1" applyFill="1" applyBorder="1" applyAlignment="1" applyProtection="1">
      <alignment horizontal="center" vertical="center" wrapText="1"/>
      <protection locked="0"/>
    </xf>
    <xf numFmtId="164" fontId="13" fillId="4" borderId="1" xfId="0" applyNumberFormat="1" applyFont="1" applyFill="1" applyBorder="1" applyAlignment="1">
      <alignment horizontal="left" vertical="top" wrapText="1"/>
    </xf>
    <xf numFmtId="0" fontId="10" fillId="10" borderId="1" xfId="0" applyFont="1" applyFill="1" applyBorder="1" applyAlignment="1">
      <alignment horizontal="right" vertical="center" wrapText="1"/>
    </xf>
    <xf numFmtId="0" fontId="10" fillId="6" borderId="1" xfId="0" applyFont="1" applyFill="1" applyBorder="1" applyAlignment="1">
      <alignment horizontal="right" vertical="center" wrapText="1"/>
    </xf>
    <xf numFmtId="0" fontId="10" fillId="7" borderId="1" xfId="0" applyFont="1" applyFill="1" applyBorder="1" applyAlignment="1" applyProtection="1">
      <alignment horizontal="right" vertical="center" wrapText="1"/>
      <protection locked="0"/>
    </xf>
    <xf numFmtId="0" fontId="10" fillId="8" borderId="1" xfId="0" applyFont="1" applyFill="1" applyBorder="1" applyAlignment="1">
      <alignment horizontal="right" vertical="center" wrapText="1"/>
    </xf>
    <xf numFmtId="0" fontId="10" fillId="9" borderId="1" xfId="0" applyFont="1" applyFill="1" applyBorder="1" applyAlignment="1" applyProtection="1">
      <alignment horizontal="right" vertical="center" wrapText="1"/>
      <protection locked="0"/>
    </xf>
    <xf numFmtId="0" fontId="8" fillId="4" borderId="1" xfId="0" applyFont="1" applyFill="1" applyBorder="1" applyAlignment="1">
      <alignment horizontal="right" vertical="center" wrapText="1"/>
    </xf>
    <xf numFmtId="0" fontId="10" fillId="4" borderId="1" xfId="0" applyFont="1" applyFill="1" applyBorder="1" applyAlignment="1">
      <alignment horizontal="right" vertical="center" wrapText="1"/>
    </xf>
    <xf numFmtId="0" fontId="10" fillId="10" borderId="0" xfId="0" applyFont="1" applyFill="1" applyAlignment="1">
      <alignment vertical="center" wrapText="1"/>
    </xf>
    <xf numFmtId="0" fontId="10" fillId="6" borderId="0" xfId="0" applyFont="1" applyFill="1" applyAlignment="1">
      <alignment vertical="center" wrapText="1"/>
    </xf>
    <xf numFmtId="0" fontId="10" fillId="7" borderId="0" xfId="0" applyFont="1" applyFill="1" applyAlignment="1" applyProtection="1">
      <alignment vertical="center" wrapText="1"/>
      <protection locked="0"/>
    </xf>
    <xf numFmtId="0" fontId="10" fillId="8" borderId="0" xfId="0" applyFont="1" applyFill="1" applyAlignment="1">
      <alignment vertical="center" wrapText="1"/>
    </xf>
    <xf numFmtId="0" fontId="10" fillId="4" borderId="1" xfId="0" applyFont="1" applyFill="1" applyBorder="1" applyAlignment="1">
      <alignment horizontal="left" vertical="top" wrapText="1"/>
    </xf>
    <xf numFmtId="0" fontId="10" fillId="10" borderId="1" xfId="0" applyFont="1" applyFill="1" applyBorder="1" applyAlignment="1">
      <alignment horizontal="left" vertical="top" wrapText="1"/>
    </xf>
    <xf numFmtId="0" fontId="10" fillId="6" borderId="1" xfId="0" applyFont="1" applyFill="1" applyBorder="1" applyAlignment="1">
      <alignment horizontal="left" vertical="top" wrapText="1"/>
    </xf>
    <xf numFmtId="0" fontId="10" fillId="7" borderId="1" xfId="0" applyFont="1" applyFill="1" applyBorder="1" applyAlignment="1" applyProtection="1">
      <alignment horizontal="left" vertical="top" wrapText="1"/>
      <protection locked="0"/>
    </xf>
    <xf numFmtId="0" fontId="10" fillId="8" borderId="1" xfId="0" applyFont="1" applyFill="1" applyBorder="1" applyAlignment="1">
      <alignment horizontal="left" vertical="top" wrapText="1"/>
    </xf>
    <xf numFmtId="0" fontId="10" fillId="9" borderId="1" xfId="0" applyFont="1" applyFill="1" applyBorder="1" applyAlignment="1" applyProtection="1">
      <alignment horizontal="left" vertical="top" wrapText="1"/>
      <protection locked="0"/>
    </xf>
    <xf numFmtId="14" fontId="11" fillId="0" borderId="0" xfId="0" applyNumberFormat="1" applyFont="1"/>
    <xf numFmtId="0" fontId="12" fillId="6" borderId="0" xfId="0" applyFont="1" applyFill="1" applyAlignment="1">
      <alignment horizontal="right" vertical="center" wrapText="1"/>
    </xf>
    <xf numFmtId="164" fontId="13" fillId="4" borderId="1" xfId="0" applyNumberFormat="1" applyFont="1" applyFill="1" applyBorder="1" applyAlignment="1">
      <alignment horizontal="center" vertical="top" wrapText="1"/>
    </xf>
    <xf numFmtId="0" fontId="10" fillId="10" borderId="1" xfId="0" applyFont="1" applyFill="1" applyBorder="1" applyAlignment="1">
      <alignment vertical="top" wrapText="1"/>
    </xf>
    <xf numFmtId="0" fontId="10" fillId="6" borderId="1" xfId="0" applyFont="1" applyFill="1" applyBorder="1" applyAlignment="1">
      <alignment vertical="top" wrapText="1"/>
    </xf>
    <xf numFmtId="0" fontId="10" fillId="7" borderId="1" xfId="0" applyFont="1" applyFill="1" applyBorder="1" applyAlignment="1" applyProtection="1">
      <alignment vertical="top" wrapText="1"/>
      <protection locked="0"/>
    </xf>
    <xf numFmtId="0" fontId="10" fillId="8" borderId="1" xfId="0" applyFont="1" applyFill="1" applyBorder="1" applyAlignment="1">
      <alignment vertical="top" wrapText="1"/>
    </xf>
    <xf numFmtId="0" fontId="10" fillId="9" borderId="1" xfId="0" applyFont="1" applyFill="1" applyBorder="1" applyAlignment="1" applyProtection="1">
      <alignment vertical="top" wrapText="1"/>
      <protection locked="0"/>
    </xf>
    <xf numFmtId="0" fontId="11" fillId="0" borderId="0" xfId="0" applyFont="1" applyAlignment="1">
      <alignment horizontal="left"/>
    </xf>
    <xf numFmtId="14" fontId="0" fillId="0" borderId="0" xfId="0" applyNumberFormat="1" applyAlignment="1">
      <alignment horizontal="left"/>
    </xf>
    <xf numFmtId="0" fontId="0" fillId="0" borderId="0" xfId="0" applyAlignment="1">
      <alignment horizontal="left"/>
    </xf>
    <xf numFmtId="0" fontId="14" fillId="0" borderId="0" xfId="0" applyFont="1"/>
    <xf numFmtId="0" fontId="15" fillId="0" borderId="0" xfId="0" applyFont="1" applyAlignment="1">
      <alignment vertical="center" wrapText="1"/>
    </xf>
    <xf numFmtId="0" fontId="15" fillId="0" borderId="0" xfId="0" applyFont="1" applyAlignment="1">
      <alignment horizontal="center" vertical="center"/>
    </xf>
    <xf numFmtId="0" fontId="15"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vertical="center"/>
    </xf>
    <xf numFmtId="0" fontId="16" fillId="0" borderId="0" xfId="0" applyFont="1" applyAlignment="1">
      <alignment vertical="center" wrapText="1"/>
    </xf>
    <xf numFmtId="0" fontId="9" fillId="0" borderId="0" xfId="0" applyFont="1" applyAlignment="1">
      <alignment horizontal="right" vertical="center"/>
    </xf>
    <xf numFmtId="0" fontId="9" fillId="0" borderId="0" xfId="0" applyFont="1" applyAlignment="1">
      <alignment horizontal="right" vertical="center" wrapText="1"/>
    </xf>
    <xf numFmtId="0" fontId="9" fillId="0" borderId="9" xfId="0" applyFont="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16" fillId="0" borderId="0" xfId="0" applyFont="1" applyAlignment="1">
      <alignment vertical="center"/>
    </xf>
    <xf numFmtId="0" fontId="9" fillId="0" borderId="8" xfId="0" applyFont="1" applyBorder="1" applyAlignment="1">
      <alignment horizontal="center" vertical="center"/>
    </xf>
    <xf numFmtId="0" fontId="16" fillId="0" borderId="10" xfId="0" applyFont="1" applyBorder="1" applyAlignment="1">
      <alignment vertical="center"/>
    </xf>
    <xf numFmtId="0" fontId="17" fillId="0" borderId="0" xfId="0" applyFont="1" applyAlignment="1">
      <alignment vertical="center"/>
    </xf>
    <xf numFmtId="2" fontId="12" fillId="10" borderId="0" xfId="0" applyNumberFormat="1" applyFont="1" applyFill="1" applyAlignment="1">
      <alignment horizontal="right" vertical="center" wrapText="1"/>
    </xf>
    <xf numFmtId="2" fontId="11" fillId="0" borderId="0" xfId="0" applyNumberFormat="1" applyFont="1"/>
    <xf numFmtId="0" fontId="19" fillId="0" borderId="0" xfId="0" applyFont="1" applyAlignment="1">
      <alignment vertical="center" wrapText="1"/>
    </xf>
    <xf numFmtId="0" fontId="0" fillId="0" borderId="1" xfId="0" applyBorder="1" applyAlignment="1">
      <alignment horizontal="center" vertical="center" wrapText="1"/>
    </xf>
    <xf numFmtId="0" fontId="18" fillId="12" borderId="1" xfId="0" applyFont="1" applyFill="1" applyBorder="1" applyAlignment="1">
      <alignment horizontal="center" vertical="center" wrapText="1"/>
    </xf>
    <xf numFmtId="0" fontId="0" fillId="0" borderId="0" xfId="0" applyAlignment="1">
      <alignment horizontal="center"/>
    </xf>
    <xf numFmtId="0" fontId="8" fillId="4" borderId="2" xfId="0" applyFont="1" applyFill="1" applyBorder="1" applyAlignment="1">
      <alignment horizontal="left" vertical="top" wrapText="1"/>
    </xf>
    <xf numFmtId="0" fontId="8" fillId="4" borderId="3" xfId="0" applyFont="1" applyFill="1" applyBorder="1" applyAlignment="1">
      <alignment horizontal="left" vertical="top"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10" fillId="6" borderId="12" xfId="0" applyFont="1" applyFill="1" applyBorder="1" applyAlignment="1">
      <alignment horizontal="center" vertical="center" wrapText="1"/>
    </xf>
    <xf numFmtId="0" fontId="10" fillId="6" borderId="13" xfId="0" applyFont="1" applyFill="1" applyBorder="1" applyAlignment="1">
      <alignment horizontal="center" vertical="center" wrapText="1"/>
    </xf>
    <xf numFmtId="0" fontId="10" fillId="6" borderId="14" xfId="0" applyFont="1" applyFill="1" applyBorder="1" applyAlignment="1">
      <alignment horizontal="center" vertical="center" wrapText="1"/>
    </xf>
    <xf numFmtId="0" fontId="10" fillId="6" borderId="15" xfId="0" applyFont="1" applyFill="1" applyBorder="1" applyAlignment="1">
      <alignment horizontal="center" vertical="center" wrapText="1"/>
    </xf>
    <xf numFmtId="0" fontId="12" fillId="8" borderId="16" xfId="0" applyFont="1" applyFill="1" applyBorder="1" applyAlignment="1">
      <alignment horizontal="center" vertical="center" wrapText="1"/>
    </xf>
    <xf numFmtId="0" fontId="12" fillId="8" borderId="17" xfId="0" applyFont="1" applyFill="1" applyBorder="1" applyAlignment="1">
      <alignment horizontal="center" vertical="center" wrapText="1"/>
    </xf>
    <xf numFmtId="0" fontId="12" fillId="8" borderId="18" xfId="0" applyFont="1" applyFill="1" applyBorder="1" applyAlignment="1">
      <alignment horizontal="center" vertical="center" wrapText="1"/>
    </xf>
    <xf numFmtId="0" fontId="0" fillId="0" borderId="1" xfId="0" applyBorder="1" applyAlignment="1">
      <alignment horizontal="center" vertical="center" wrapText="1"/>
    </xf>
    <xf numFmtId="0" fontId="10" fillId="7" borderId="1" xfId="0" applyFont="1" applyFill="1" applyBorder="1" applyAlignment="1" applyProtection="1">
      <alignment horizontal="center" vertical="center" wrapText="1"/>
      <protection locked="0"/>
    </xf>
    <xf numFmtId="0" fontId="18" fillId="12" borderId="1" xfId="0" applyFont="1" applyFill="1" applyBorder="1" applyAlignment="1">
      <alignment horizontal="center" vertical="center" wrapText="1"/>
    </xf>
    <xf numFmtId="0" fontId="10" fillId="8" borderId="1" xfId="0" applyFont="1" applyFill="1" applyBorder="1" applyAlignment="1">
      <alignment horizontal="center" vertical="center" wrapText="1"/>
    </xf>
    <xf numFmtId="0" fontId="10" fillId="6" borderId="1" xfId="0" applyFont="1" applyFill="1" applyBorder="1" applyAlignment="1">
      <alignment horizontal="center" vertical="center" wrapText="1"/>
    </xf>
    <xf numFmtId="0" fontId="10" fillId="7" borderId="16" xfId="0" applyFont="1" applyFill="1" applyBorder="1" applyAlignment="1" applyProtection="1">
      <alignment horizontal="center" vertical="center" wrapText="1"/>
      <protection locked="0"/>
    </xf>
    <xf numFmtId="0" fontId="10" fillId="7" borderId="17" xfId="0" applyFont="1" applyFill="1" applyBorder="1" applyAlignment="1" applyProtection="1">
      <alignment horizontal="center" vertical="center" wrapText="1"/>
      <protection locked="0"/>
    </xf>
    <xf numFmtId="0" fontId="10" fillId="7" borderId="18" xfId="0" applyFont="1" applyFill="1" applyBorder="1" applyAlignment="1" applyProtection="1">
      <alignment horizontal="center" vertical="center" wrapText="1"/>
      <protection locked="0"/>
    </xf>
    <xf numFmtId="0" fontId="10" fillId="8" borderId="16" xfId="0" applyFont="1" applyFill="1" applyBorder="1" applyAlignment="1">
      <alignment horizontal="center" vertical="center" wrapText="1"/>
    </xf>
    <xf numFmtId="0" fontId="10" fillId="8" borderId="17" xfId="0" applyFont="1" applyFill="1" applyBorder="1" applyAlignment="1">
      <alignment horizontal="center" vertical="center" wrapText="1"/>
    </xf>
    <xf numFmtId="0" fontId="10" fillId="8" borderId="18" xfId="0" applyFont="1" applyFill="1"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cellXfs>
  <cellStyles count="3">
    <cellStyle name="Halb" xfId="1" builtinId="27"/>
    <cellStyle name="Neutraalne" xfId="2" builtinId="28"/>
    <cellStyle name="Normaallaad" xfId="0" builtinId="0"/>
  </cellStyles>
  <dxfs count="9">
    <dxf>
      <font>
        <b val="0"/>
        <i val="0"/>
        <strike val="0"/>
        <condense val="0"/>
        <extend val="0"/>
        <outline val="0"/>
        <shadow val="0"/>
        <u val="none"/>
        <vertAlign val="baseline"/>
        <sz val="11"/>
        <color auto="1"/>
        <name val="Aptos Narrow"/>
        <family val="2"/>
        <charset val="186"/>
        <scheme val="minor"/>
      </font>
      <numFmt numFmtId="2" formatCode="0.00"/>
      <fill>
        <patternFill patternType="solid">
          <fgColor indexed="64"/>
          <bgColor rgb="FFFF0000"/>
        </patternFill>
      </fill>
    </dxf>
    <dxf>
      <font>
        <b val="0"/>
        <i val="0"/>
        <strike val="0"/>
        <condense val="0"/>
        <extend val="0"/>
        <outline val="0"/>
        <shadow val="0"/>
        <u val="none"/>
        <vertAlign val="baseline"/>
        <sz val="11"/>
        <color auto="1"/>
        <name val="Aptos Narrow"/>
        <family val="2"/>
        <charset val="186"/>
        <scheme val="minor"/>
      </font>
      <fill>
        <patternFill patternType="solid">
          <fgColor indexed="64"/>
          <bgColor rgb="FFFF0000"/>
        </patternFill>
      </fill>
    </dxf>
    <dxf>
      <font>
        <b val="0"/>
        <i val="0"/>
        <strike val="0"/>
        <condense val="0"/>
        <extend val="0"/>
        <outline val="0"/>
        <shadow val="0"/>
        <u val="none"/>
        <vertAlign val="baseline"/>
        <sz val="11"/>
        <color auto="1"/>
        <name val="Aptos Narrow"/>
        <family val="2"/>
        <scheme val="minor"/>
      </font>
      <numFmt numFmtId="2" formatCode="0.00"/>
      <fill>
        <patternFill patternType="solid">
          <fgColor rgb="FF00FF00"/>
          <bgColor rgb="FF00FF00"/>
        </patternFill>
      </fill>
      <alignment horizontal="righ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fill>
        <patternFill patternType="solid">
          <fgColor rgb="FF00FF00"/>
          <bgColor rgb="FF00FF00"/>
        </patternFill>
      </fill>
      <alignment horizontal="right" vertical="center" textRotation="0" wrapText="1" indent="0" justifyLastLine="0" shrinkToFit="0" readingOrder="0"/>
    </dxf>
    <dxf>
      <font>
        <b val="0"/>
        <i val="0"/>
        <strike val="0"/>
        <condense val="0"/>
        <extend val="0"/>
        <outline val="0"/>
        <shadow val="0"/>
        <u val="none"/>
        <vertAlign val="baseline"/>
        <sz val="11"/>
        <color auto="1"/>
        <name val="Aptos Narrow"/>
        <family val="2"/>
        <scheme val="minor"/>
      </font>
      <numFmt numFmtId="2" formatCode="0.00"/>
      <fill>
        <patternFill patternType="solid">
          <fgColor rgb="FF00FF00"/>
          <bgColor rgb="FF00FF00"/>
        </patternFill>
      </fill>
      <alignment horizontal="right" vertical="center" textRotation="0" wrapText="1" indent="0" justifyLastLine="0" shrinkToFit="0" readingOrder="0"/>
    </dxf>
    <dxf>
      <numFmt numFmtId="1" formatCode="0"/>
    </dxf>
    <dxf>
      <numFmt numFmtId="19" formatCode="dd/mm/yyyy"/>
    </dxf>
    <dxf>
      <numFmt numFmtId="19" formatCode="dd/mm/yyyy"/>
    </dxf>
    <dxf>
      <alignment horizontal="general" vertical="center" textRotation="0" wrapText="1"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Püld sisaldused</a:t>
            </a:r>
            <a:r>
              <a:rPr lang="et-EE" baseline="0"/>
              <a:t> ja seisundiklasside piirid, mg/l</a:t>
            </a:r>
            <a:endParaRPr lang="et-E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Püld!$A$2</c:f>
              <c:strCache>
                <c:ptCount val="1"/>
                <c:pt idx="0">
                  <c:v>23.02.2024</c:v>
                </c:pt>
              </c:strCache>
            </c:strRef>
          </c:tx>
          <c:spPr>
            <a:ln w="28575" cap="rnd">
              <a:solidFill>
                <a:schemeClr val="accent1"/>
              </a:solidFill>
              <a:round/>
            </a:ln>
            <a:effectLst/>
          </c:spPr>
          <c:marker>
            <c:symbol val="none"/>
          </c:marker>
          <c:cat>
            <c:strRef>
              <c:f>Püld!$B$1:$C$1</c:f>
              <c:strCache>
                <c:ptCount val="2"/>
                <c:pt idx="0">
                  <c:v>Suue</c:v>
                </c:pt>
                <c:pt idx="1">
                  <c:v>Keskjooks</c:v>
                </c:pt>
              </c:strCache>
            </c:strRef>
          </c:cat>
          <c:val>
            <c:numRef>
              <c:f>Püld!$B$2:$C$2</c:f>
              <c:numCache>
                <c:formatCode>General</c:formatCode>
                <c:ptCount val="2"/>
                <c:pt idx="0">
                  <c:v>0.16</c:v>
                </c:pt>
                <c:pt idx="1">
                  <c:v>0.17</c:v>
                </c:pt>
              </c:numCache>
            </c:numRef>
          </c:val>
          <c:smooth val="0"/>
          <c:extLst>
            <c:ext xmlns:c16="http://schemas.microsoft.com/office/drawing/2014/chart" uri="{C3380CC4-5D6E-409C-BE32-E72D297353CC}">
              <c16:uniqueId val="{00000000-4CA9-492A-86DE-3EB403258451}"/>
            </c:ext>
          </c:extLst>
        </c:ser>
        <c:ser>
          <c:idx val="1"/>
          <c:order val="1"/>
          <c:tx>
            <c:strRef>
              <c:f>Püld!$A$3</c:f>
              <c:strCache>
                <c:ptCount val="1"/>
                <c:pt idx="0">
                  <c:v>13.06.2024</c:v>
                </c:pt>
              </c:strCache>
            </c:strRef>
          </c:tx>
          <c:spPr>
            <a:ln w="28575" cap="rnd">
              <a:solidFill>
                <a:schemeClr val="accent2"/>
              </a:solidFill>
              <a:round/>
            </a:ln>
            <a:effectLst/>
          </c:spPr>
          <c:marker>
            <c:symbol val="none"/>
          </c:marker>
          <c:cat>
            <c:strRef>
              <c:f>Püld!$B$1:$C$1</c:f>
              <c:strCache>
                <c:ptCount val="2"/>
                <c:pt idx="0">
                  <c:v>Suue</c:v>
                </c:pt>
                <c:pt idx="1">
                  <c:v>Keskjooks</c:v>
                </c:pt>
              </c:strCache>
            </c:strRef>
          </c:cat>
          <c:val>
            <c:numRef>
              <c:f>Püld!$B$3:$C$3</c:f>
              <c:numCache>
                <c:formatCode>General</c:formatCode>
                <c:ptCount val="2"/>
                <c:pt idx="0">
                  <c:v>0.13</c:v>
                </c:pt>
                <c:pt idx="1">
                  <c:v>0.43</c:v>
                </c:pt>
              </c:numCache>
            </c:numRef>
          </c:val>
          <c:smooth val="0"/>
          <c:extLst>
            <c:ext xmlns:c16="http://schemas.microsoft.com/office/drawing/2014/chart" uri="{C3380CC4-5D6E-409C-BE32-E72D297353CC}">
              <c16:uniqueId val="{00000001-4CA9-492A-86DE-3EB403258451}"/>
            </c:ext>
          </c:extLst>
        </c:ser>
        <c:ser>
          <c:idx val="2"/>
          <c:order val="2"/>
          <c:tx>
            <c:strRef>
              <c:f>Püld!$A$4</c:f>
              <c:strCache>
                <c:ptCount val="1"/>
                <c:pt idx="0">
                  <c:v>13.09.2024</c:v>
                </c:pt>
              </c:strCache>
            </c:strRef>
          </c:tx>
          <c:spPr>
            <a:ln w="28575" cap="rnd">
              <a:solidFill>
                <a:schemeClr val="accent3"/>
              </a:solidFill>
              <a:round/>
            </a:ln>
            <a:effectLst/>
          </c:spPr>
          <c:marker>
            <c:symbol val="none"/>
          </c:marker>
          <c:cat>
            <c:strRef>
              <c:f>Püld!$B$1:$C$1</c:f>
              <c:strCache>
                <c:ptCount val="2"/>
                <c:pt idx="0">
                  <c:v>Suue</c:v>
                </c:pt>
                <c:pt idx="1">
                  <c:v>Keskjooks</c:v>
                </c:pt>
              </c:strCache>
            </c:strRef>
          </c:cat>
          <c:val>
            <c:numRef>
              <c:f>Püld!$B$4:$C$4</c:f>
              <c:numCache>
                <c:formatCode>General</c:formatCode>
                <c:ptCount val="2"/>
                <c:pt idx="0">
                  <c:v>9.1999999999999998E-2</c:v>
                </c:pt>
                <c:pt idx="1">
                  <c:v>0.39</c:v>
                </c:pt>
              </c:numCache>
            </c:numRef>
          </c:val>
          <c:smooth val="0"/>
          <c:extLst>
            <c:ext xmlns:c16="http://schemas.microsoft.com/office/drawing/2014/chart" uri="{C3380CC4-5D6E-409C-BE32-E72D297353CC}">
              <c16:uniqueId val="{00000002-4CA9-492A-86DE-3EB403258451}"/>
            </c:ext>
          </c:extLst>
        </c:ser>
        <c:ser>
          <c:idx val="3"/>
          <c:order val="3"/>
          <c:tx>
            <c:strRef>
              <c:f>Püld!$A$5</c:f>
              <c:strCache>
                <c:ptCount val="1"/>
                <c:pt idx="0">
                  <c:v>09.10.2024</c:v>
                </c:pt>
              </c:strCache>
            </c:strRef>
          </c:tx>
          <c:spPr>
            <a:ln w="28575" cap="rnd">
              <a:solidFill>
                <a:schemeClr val="accent4"/>
              </a:solidFill>
              <a:round/>
            </a:ln>
            <a:effectLst/>
          </c:spPr>
          <c:marker>
            <c:symbol val="none"/>
          </c:marker>
          <c:cat>
            <c:strRef>
              <c:f>Püld!$B$1:$C$1</c:f>
              <c:strCache>
                <c:ptCount val="2"/>
                <c:pt idx="0">
                  <c:v>Suue</c:v>
                </c:pt>
                <c:pt idx="1">
                  <c:v>Keskjooks</c:v>
                </c:pt>
              </c:strCache>
            </c:strRef>
          </c:cat>
          <c:val>
            <c:numRef>
              <c:f>Püld!$B$5:$C$5</c:f>
              <c:numCache>
                <c:formatCode>General</c:formatCode>
                <c:ptCount val="2"/>
                <c:pt idx="0">
                  <c:v>8.8999999999999996E-2</c:v>
                </c:pt>
                <c:pt idx="1">
                  <c:v>0.18</c:v>
                </c:pt>
              </c:numCache>
            </c:numRef>
          </c:val>
          <c:smooth val="0"/>
          <c:extLst>
            <c:ext xmlns:c16="http://schemas.microsoft.com/office/drawing/2014/chart" uri="{C3380CC4-5D6E-409C-BE32-E72D297353CC}">
              <c16:uniqueId val="{00000003-4CA9-492A-86DE-3EB403258451}"/>
            </c:ext>
          </c:extLst>
        </c:ser>
        <c:ser>
          <c:idx val="5"/>
          <c:order val="4"/>
          <c:tx>
            <c:strRef>
              <c:f>Püld!$A$7</c:f>
              <c:strCache>
                <c:ptCount val="1"/>
                <c:pt idx="0">
                  <c:v>väga hea seisund</c:v>
                </c:pt>
              </c:strCache>
            </c:strRef>
          </c:tx>
          <c:spPr>
            <a:ln w="19050" cap="rnd">
              <a:solidFill>
                <a:srgbClr val="00B0F0"/>
              </a:solidFill>
              <a:prstDash val="sysDash"/>
              <a:round/>
            </a:ln>
            <a:effectLst/>
          </c:spPr>
          <c:marker>
            <c:symbol val="none"/>
          </c:marker>
          <c:cat>
            <c:strRef>
              <c:f>Püld!$B$1:$C$1</c:f>
              <c:strCache>
                <c:ptCount val="2"/>
                <c:pt idx="0">
                  <c:v>Suue</c:v>
                </c:pt>
                <c:pt idx="1">
                  <c:v>Keskjooks</c:v>
                </c:pt>
              </c:strCache>
            </c:strRef>
          </c:cat>
          <c:val>
            <c:numRef>
              <c:f>Püld!$B$7:$C$7</c:f>
              <c:numCache>
                <c:formatCode>General</c:formatCode>
                <c:ptCount val="2"/>
                <c:pt idx="0">
                  <c:v>0.05</c:v>
                </c:pt>
                <c:pt idx="1">
                  <c:v>0.05</c:v>
                </c:pt>
              </c:numCache>
            </c:numRef>
          </c:val>
          <c:smooth val="0"/>
          <c:extLst>
            <c:ext xmlns:c16="http://schemas.microsoft.com/office/drawing/2014/chart" uri="{C3380CC4-5D6E-409C-BE32-E72D297353CC}">
              <c16:uniqueId val="{00000005-4CA9-492A-86DE-3EB403258451}"/>
            </c:ext>
          </c:extLst>
        </c:ser>
        <c:ser>
          <c:idx val="6"/>
          <c:order val="5"/>
          <c:tx>
            <c:strRef>
              <c:f>Püld!$A$8</c:f>
              <c:strCache>
                <c:ptCount val="1"/>
                <c:pt idx="0">
                  <c:v>hea seisund</c:v>
                </c:pt>
              </c:strCache>
            </c:strRef>
          </c:tx>
          <c:spPr>
            <a:ln w="19050" cap="rnd">
              <a:solidFill>
                <a:srgbClr val="92D050"/>
              </a:solidFill>
              <a:prstDash val="sysDash"/>
              <a:round/>
            </a:ln>
            <a:effectLst/>
          </c:spPr>
          <c:marker>
            <c:symbol val="none"/>
          </c:marker>
          <c:cat>
            <c:strRef>
              <c:f>Püld!$B$1:$C$1</c:f>
              <c:strCache>
                <c:ptCount val="2"/>
                <c:pt idx="0">
                  <c:v>Suue</c:v>
                </c:pt>
                <c:pt idx="1">
                  <c:v>Keskjooks</c:v>
                </c:pt>
              </c:strCache>
            </c:strRef>
          </c:cat>
          <c:val>
            <c:numRef>
              <c:f>Püld!$B$8:$C$8</c:f>
              <c:numCache>
                <c:formatCode>General</c:formatCode>
                <c:ptCount val="2"/>
                <c:pt idx="0">
                  <c:v>0.08</c:v>
                </c:pt>
                <c:pt idx="1">
                  <c:v>0.08</c:v>
                </c:pt>
              </c:numCache>
            </c:numRef>
          </c:val>
          <c:smooth val="0"/>
          <c:extLst>
            <c:ext xmlns:c16="http://schemas.microsoft.com/office/drawing/2014/chart" uri="{C3380CC4-5D6E-409C-BE32-E72D297353CC}">
              <c16:uniqueId val="{00000006-4CA9-492A-86DE-3EB403258451}"/>
            </c:ext>
          </c:extLst>
        </c:ser>
        <c:ser>
          <c:idx val="7"/>
          <c:order val="6"/>
          <c:tx>
            <c:strRef>
              <c:f>Püld!$A$9</c:f>
              <c:strCache>
                <c:ptCount val="1"/>
                <c:pt idx="0">
                  <c:v>kesine seisund</c:v>
                </c:pt>
              </c:strCache>
            </c:strRef>
          </c:tx>
          <c:spPr>
            <a:ln w="19050" cap="rnd">
              <a:solidFill>
                <a:srgbClr val="FFFF00"/>
              </a:solidFill>
              <a:prstDash val="sysDash"/>
              <a:round/>
            </a:ln>
            <a:effectLst/>
          </c:spPr>
          <c:marker>
            <c:symbol val="none"/>
          </c:marker>
          <c:cat>
            <c:strRef>
              <c:f>Püld!$B$1:$C$1</c:f>
              <c:strCache>
                <c:ptCount val="2"/>
                <c:pt idx="0">
                  <c:v>Suue</c:v>
                </c:pt>
                <c:pt idx="1">
                  <c:v>Keskjooks</c:v>
                </c:pt>
              </c:strCache>
            </c:strRef>
          </c:cat>
          <c:val>
            <c:numRef>
              <c:f>Püld!$B$9:$C$9</c:f>
              <c:numCache>
                <c:formatCode>General</c:formatCode>
                <c:ptCount val="2"/>
                <c:pt idx="0">
                  <c:v>0.1</c:v>
                </c:pt>
                <c:pt idx="1">
                  <c:v>0.1</c:v>
                </c:pt>
              </c:numCache>
            </c:numRef>
          </c:val>
          <c:smooth val="0"/>
          <c:extLst>
            <c:ext xmlns:c16="http://schemas.microsoft.com/office/drawing/2014/chart" uri="{C3380CC4-5D6E-409C-BE32-E72D297353CC}">
              <c16:uniqueId val="{00000007-4CA9-492A-86DE-3EB403258451}"/>
            </c:ext>
          </c:extLst>
        </c:ser>
        <c:ser>
          <c:idx val="8"/>
          <c:order val="7"/>
          <c:tx>
            <c:strRef>
              <c:f>Püld!$A$10</c:f>
              <c:strCache>
                <c:ptCount val="1"/>
                <c:pt idx="0">
                  <c:v>halb seisund</c:v>
                </c:pt>
              </c:strCache>
            </c:strRef>
          </c:tx>
          <c:spPr>
            <a:ln w="19050" cap="rnd">
              <a:solidFill>
                <a:srgbClr val="FFC000"/>
              </a:solidFill>
              <a:prstDash val="sysDash"/>
              <a:round/>
            </a:ln>
            <a:effectLst/>
          </c:spPr>
          <c:marker>
            <c:symbol val="none"/>
          </c:marker>
          <c:cat>
            <c:strRef>
              <c:f>Püld!$B$1:$C$1</c:f>
              <c:strCache>
                <c:ptCount val="2"/>
                <c:pt idx="0">
                  <c:v>Suue</c:v>
                </c:pt>
                <c:pt idx="1">
                  <c:v>Keskjooks</c:v>
                </c:pt>
              </c:strCache>
            </c:strRef>
          </c:cat>
          <c:val>
            <c:numRef>
              <c:f>Püld!$B$10:$C$10</c:f>
              <c:numCache>
                <c:formatCode>General</c:formatCode>
                <c:ptCount val="2"/>
                <c:pt idx="0">
                  <c:v>0.12</c:v>
                </c:pt>
                <c:pt idx="1">
                  <c:v>0.12</c:v>
                </c:pt>
              </c:numCache>
            </c:numRef>
          </c:val>
          <c:smooth val="0"/>
          <c:extLst>
            <c:ext xmlns:c16="http://schemas.microsoft.com/office/drawing/2014/chart" uri="{C3380CC4-5D6E-409C-BE32-E72D297353CC}">
              <c16:uniqueId val="{00000008-4CA9-492A-86DE-3EB403258451}"/>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Nüld sisaldused</a:t>
            </a:r>
            <a:r>
              <a:rPr lang="et-EE" baseline="0"/>
              <a:t> ja seisundiklasside piirid, mg/l</a:t>
            </a:r>
            <a:endParaRPr lang="et-E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Nüld!$A$2</c:f>
              <c:strCache>
                <c:ptCount val="1"/>
                <c:pt idx="0">
                  <c:v>23.02.2024</c:v>
                </c:pt>
              </c:strCache>
            </c:strRef>
          </c:tx>
          <c:spPr>
            <a:ln w="28575" cap="rnd">
              <a:solidFill>
                <a:schemeClr val="accent1"/>
              </a:solidFill>
              <a:round/>
            </a:ln>
            <a:effectLst/>
          </c:spPr>
          <c:marker>
            <c:symbol val="none"/>
          </c:marker>
          <c:cat>
            <c:strRef>
              <c:f>Nüld!$B$1:$C$1</c:f>
              <c:strCache>
                <c:ptCount val="2"/>
                <c:pt idx="0">
                  <c:v>Suue</c:v>
                </c:pt>
                <c:pt idx="1">
                  <c:v>Keskjooks</c:v>
                </c:pt>
              </c:strCache>
            </c:strRef>
          </c:cat>
          <c:val>
            <c:numRef>
              <c:f>Nüld!$B$2:$C$2</c:f>
              <c:numCache>
                <c:formatCode>General</c:formatCode>
                <c:ptCount val="2"/>
                <c:pt idx="0">
                  <c:v>2.2000000000000002</c:v>
                </c:pt>
                <c:pt idx="1">
                  <c:v>1.8</c:v>
                </c:pt>
              </c:numCache>
            </c:numRef>
          </c:val>
          <c:smooth val="0"/>
          <c:extLst>
            <c:ext xmlns:c16="http://schemas.microsoft.com/office/drawing/2014/chart" uri="{C3380CC4-5D6E-409C-BE32-E72D297353CC}">
              <c16:uniqueId val="{00000000-33BA-42DE-A6B7-DA27B37B3467}"/>
            </c:ext>
          </c:extLst>
        </c:ser>
        <c:ser>
          <c:idx val="1"/>
          <c:order val="1"/>
          <c:tx>
            <c:strRef>
              <c:f>Nüld!$A$3</c:f>
              <c:strCache>
                <c:ptCount val="1"/>
                <c:pt idx="0">
                  <c:v>13.06.2024</c:v>
                </c:pt>
              </c:strCache>
            </c:strRef>
          </c:tx>
          <c:spPr>
            <a:ln w="28575" cap="rnd">
              <a:solidFill>
                <a:schemeClr val="accent2"/>
              </a:solidFill>
              <a:round/>
            </a:ln>
            <a:effectLst/>
          </c:spPr>
          <c:marker>
            <c:symbol val="none"/>
          </c:marker>
          <c:cat>
            <c:strRef>
              <c:f>Nüld!$B$1:$C$1</c:f>
              <c:strCache>
                <c:ptCount val="2"/>
                <c:pt idx="0">
                  <c:v>Suue</c:v>
                </c:pt>
                <c:pt idx="1">
                  <c:v>Keskjooks</c:v>
                </c:pt>
              </c:strCache>
            </c:strRef>
          </c:cat>
          <c:val>
            <c:numRef>
              <c:f>Nüld!$B$3:$C$3</c:f>
              <c:numCache>
                <c:formatCode>General</c:formatCode>
                <c:ptCount val="2"/>
                <c:pt idx="0">
                  <c:v>1.4</c:v>
                </c:pt>
                <c:pt idx="1">
                  <c:v>1.6</c:v>
                </c:pt>
              </c:numCache>
            </c:numRef>
          </c:val>
          <c:smooth val="0"/>
          <c:extLst>
            <c:ext xmlns:c16="http://schemas.microsoft.com/office/drawing/2014/chart" uri="{C3380CC4-5D6E-409C-BE32-E72D297353CC}">
              <c16:uniqueId val="{00000001-33BA-42DE-A6B7-DA27B37B3467}"/>
            </c:ext>
          </c:extLst>
        </c:ser>
        <c:ser>
          <c:idx val="2"/>
          <c:order val="2"/>
          <c:tx>
            <c:strRef>
              <c:f>Nüld!$A$4</c:f>
              <c:strCache>
                <c:ptCount val="1"/>
                <c:pt idx="0">
                  <c:v>13.09.2024</c:v>
                </c:pt>
              </c:strCache>
            </c:strRef>
          </c:tx>
          <c:spPr>
            <a:ln w="28575" cap="rnd">
              <a:solidFill>
                <a:schemeClr val="accent3"/>
              </a:solidFill>
              <a:round/>
            </a:ln>
            <a:effectLst/>
          </c:spPr>
          <c:marker>
            <c:symbol val="none"/>
          </c:marker>
          <c:cat>
            <c:strRef>
              <c:f>Nüld!$B$1:$C$1</c:f>
              <c:strCache>
                <c:ptCount val="2"/>
                <c:pt idx="0">
                  <c:v>Suue</c:v>
                </c:pt>
                <c:pt idx="1">
                  <c:v>Keskjooks</c:v>
                </c:pt>
              </c:strCache>
            </c:strRef>
          </c:cat>
          <c:val>
            <c:numRef>
              <c:f>Nüld!$B$4:$C$4</c:f>
              <c:numCache>
                <c:formatCode>General</c:formatCode>
                <c:ptCount val="2"/>
                <c:pt idx="0">
                  <c:v>0.97</c:v>
                </c:pt>
                <c:pt idx="1">
                  <c:v>2.1</c:v>
                </c:pt>
              </c:numCache>
            </c:numRef>
          </c:val>
          <c:smooth val="0"/>
          <c:extLst>
            <c:ext xmlns:c16="http://schemas.microsoft.com/office/drawing/2014/chart" uri="{C3380CC4-5D6E-409C-BE32-E72D297353CC}">
              <c16:uniqueId val="{00000002-33BA-42DE-A6B7-DA27B37B3467}"/>
            </c:ext>
          </c:extLst>
        </c:ser>
        <c:ser>
          <c:idx val="3"/>
          <c:order val="3"/>
          <c:tx>
            <c:strRef>
              <c:f>Nüld!$A$5</c:f>
              <c:strCache>
                <c:ptCount val="1"/>
                <c:pt idx="0">
                  <c:v>09.10.2024</c:v>
                </c:pt>
              </c:strCache>
            </c:strRef>
          </c:tx>
          <c:spPr>
            <a:ln w="28575" cap="rnd">
              <a:solidFill>
                <a:schemeClr val="accent4"/>
              </a:solidFill>
              <a:round/>
            </a:ln>
            <a:effectLst/>
          </c:spPr>
          <c:marker>
            <c:symbol val="none"/>
          </c:marker>
          <c:cat>
            <c:strRef>
              <c:f>Nüld!$B$1:$C$1</c:f>
              <c:strCache>
                <c:ptCount val="2"/>
                <c:pt idx="0">
                  <c:v>Suue</c:v>
                </c:pt>
                <c:pt idx="1">
                  <c:v>Keskjooks</c:v>
                </c:pt>
              </c:strCache>
            </c:strRef>
          </c:cat>
          <c:val>
            <c:numRef>
              <c:f>Nüld!$B$5:$C$5</c:f>
              <c:numCache>
                <c:formatCode>General</c:formatCode>
                <c:ptCount val="2"/>
                <c:pt idx="0">
                  <c:v>2.6</c:v>
                </c:pt>
                <c:pt idx="1">
                  <c:v>2</c:v>
                </c:pt>
              </c:numCache>
            </c:numRef>
          </c:val>
          <c:smooth val="0"/>
          <c:extLst>
            <c:ext xmlns:c16="http://schemas.microsoft.com/office/drawing/2014/chart" uri="{C3380CC4-5D6E-409C-BE32-E72D297353CC}">
              <c16:uniqueId val="{00000003-33BA-42DE-A6B7-DA27B37B3467}"/>
            </c:ext>
          </c:extLst>
        </c:ser>
        <c:ser>
          <c:idx val="6"/>
          <c:order val="4"/>
          <c:tx>
            <c:strRef>
              <c:f>Nüld!$A$7</c:f>
              <c:strCache>
                <c:ptCount val="1"/>
                <c:pt idx="0">
                  <c:v>väga hea seisund</c:v>
                </c:pt>
              </c:strCache>
            </c:strRef>
          </c:tx>
          <c:spPr>
            <a:ln w="19050" cap="rnd">
              <a:solidFill>
                <a:srgbClr val="00B0F0"/>
              </a:solidFill>
              <a:prstDash val="sysDash"/>
              <a:round/>
            </a:ln>
            <a:effectLst/>
          </c:spPr>
          <c:marker>
            <c:symbol val="none"/>
          </c:marker>
          <c:cat>
            <c:strRef>
              <c:f>Nüld!$B$1:$C$1</c:f>
              <c:strCache>
                <c:ptCount val="2"/>
                <c:pt idx="0">
                  <c:v>Suue</c:v>
                </c:pt>
                <c:pt idx="1">
                  <c:v>Keskjooks</c:v>
                </c:pt>
              </c:strCache>
            </c:strRef>
          </c:cat>
          <c:val>
            <c:numRef>
              <c:f>Nüld!$B$7:$C$7</c:f>
              <c:numCache>
                <c:formatCode>General</c:formatCode>
                <c:ptCount val="2"/>
                <c:pt idx="0">
                  <c:v>1.5</c:v>
                </c:pt>
                <c:pt idx="1">
                  <c:v>1.5</c:v>
                </c:pt>
              </c:numCache>
            </c:numRef>
          </c:val>
          <c:smooth val="0"/>
          <c:extLst>
            <c:ext xmlns:c16="http://schemas.microsoft.com/office/drawing/2014/chart" uri="{C3380CC4-5D6E-409C-BE32-E72D297353CC}">
              <c16:uniqueId val="{00000005-33BA-42DE-A6B7-DA27B37B3467}"/>
            </c:ext>
          </c:extLst>
        </c:ser>
        <c:ser>
          <c:idx val="7"/>
          <c:order val="5"/>
          <c:tx>
            <c:strRef>
              <c:f>Nüld!$A$8</c:f>
              <c:strCache>
                <c:ptCount val="1"/>
                <c:pt idx="0">
                  <c:v>hea seisund</c:v>
                </c:pt>
              </c:strCache>
            </c:strRef>
          </c:tx>
          <c:spPr>
            <a:ln w="19050" cap="rnd">
              <a:solidFill>
                <a:srgbClr val="92D050"/>
              </a:solidFill>
              <a:prstDash val="sysDash"/>
              <a:round/>
            </a:ln>
            <a:effectLst/>
          </c:spPr>
          <c:marker>
            <c:symbol val="none"/>
          </c:marker>
          <c:cat>
            <c:strRef>
              <c:f>Nüld!$B$1:$C$1</c:f>
              <c:strCache>
                <c:ptCount val="2"/>
                <c:pt idx="0">
                  <c:v>Suue</c:v>
                </c:pt>
                <c:pt idx="1">
                  <c:v>Keskjooks</c:v>
                </c:pt>
              </c:strCache>
            </c:strRef>
          </c:cat>
          <c:val>
            <c:numRef>
              <c:f>Nüld!$B$8:$C$8</c:f>
              <c:numCache>
                <c:formatCode>General</c:formatCode>
                <c:ptCount val="2"/>
                <c:pt idx="0">
                  <c:v>3</c:v>
                </c:pt>
                <c:pt idx="1">
                  <c:v>3</c:v>
                </c:pt>
              </c:numCache>
            </c:numRef>
          </c:val>
          <c:smooth val="0"/>
          <c:extLst>
            <c:ext xmlns:c16="http://schemas.microsoft.com/office/drawing/2014/chart" uri="{C3380CC4-5D6E-409C-BE32-E72D297353CC}">
              <c16:uniqueId val="{00000006-33BA-42DE-A6B7-DA27B37B3467}"/>
            </c:ext>
          </c:extLst>
        </c:ser>
        <c:ser>
          <c:idx val="8"/>
          <c:order val="6"/>
          <c:tx>
            <c:strRef>
              <c:f>Nüld!$A$9</c:f>
              <c:strCache>
                <c:ptCount val="1"/>
                <c:pt idx="0">
                  <c:v>kesine seisund</c:v>
                </c:pt>
              </c:strCache>
            </c:strRef>
          </c:tx>
          <c:spPr>
            <a:ln w="19050" cap="rnd">
              <a:solidFill>
                <a:srgbClr val="FFFF00"/>
              </a:solidFill>
              <a:prstDash val="sysDash"/>
              <a:round/>
            </a:ln>
            <a:effectLst/>
          </c:spPr>
          <c:marker>
            <c:symbol val="none"/>
          </c:marker>
          <c:cat>
            <c:strRef>
              <c:f>Nüld!$B$1:$C$1</c:f>
              <c:strCache>
                <c:ptCount val="2"/>
                <c:pt idx="0">
                  <c:v>Suue</c:v>
                </c:pt>
                <c:pt idx="1">
                  <c:v>Keskjooks</c:v>
                </c:pt>
              </c:strCache>
            </c:strRef>
          </c:cat>
          <c:val>
            <c:numRef>
              <c:f>Nüld!$B$9:$C$9</c:f>
              <c:numCache>
                <c:formatCode>General</c:formatCode>
                <c:ptCount val="2"/>
                <c:pt idx="0">
                  <c:v>6</c:v>
                </c:pt>
                <c:pt idx="1">
                  <c:v>6</c:v>
                </c:pt>
              </c:numCache>
            </c:numRef>
          </c:val>
          <c:smooth val="0"/>
          <c:extLst>
            <c:ext xmlns:c16="http://schemas.microsoft.com/office/drawing/2014/chart" uri="{C3380CC4-5D6E-409C-BE32-E72D297353CC}">
              <c16:uniqueId val="{00000007-33BA-42DE-A6B7-DA27B37B3467}"/>
            </c:ext>
          </c:extLst>
        </c:ser>
        <c:ser>
          <c:idx val="4"/>
          <c:order val="7"/>
          <c:tx>
            <c:strRef>
              <c:f>Nüld!$A$10</c:f>
              <c:strCache>
                <c:ptCount val="1"/>
                <c:pt idx="0">
                  <c:v>halb seisund</c:v>
                </c:pt>
              </c:strCache>
            </c:strRef>
          </c:tx>
          <c:spPr>
            <a:ln w="19050" cap="rnd">
              <a:solidFill>
                <a:srgbClr val="FFC000"/>
              </a:solidFill>
              <a:prstDash val="sysDash"/>
              <a:round/>
            </a:ln>
            <a:effectLst/>
          </c:spPr>
          <c:marker>
            <c:symbol val="none"/>
          </c:marker>
          <c:cat>
            <c:strRef>
              <c:f>Nüld!$B$1:$C$1</c:f>
              <c:strCache>
                <c:ptCount val="2"/>
                <c:pt idx="0">
                  <c:v>Suue</c:v>
                </c:pt>
                <c:pt idx="1">
                  <c:v>Keskjooks</c:v>
                </c:pt>
              </c:strCache>
            </c:strRef>
          </c:cat>
          <c:val>
            <c:numRef>
              <c:f>Nüld!$B$10:$C$10</c:f>
              <c:numCache>
                <c:formatCode>General</c:formatCode>
                <c:ptCount val="2"/>
                <c:pt idx="0">
                  <c:v>8</c:v>
                </c:pt>
                <c:pt idx="1">
                  <c:v>8</c:v>
                </c:pt>
              </c:numCache>
            </c:numRef>
          </c:val>
          <c:smooth val="0"/>
          <c:extLst>
            <c:ext xmlns:c16="http://schemas.microsoft.com/office/drawing/2014/chart" uri="{C3380CC4-5D6E-409C-BE32-E72D297353CC}">
              <c16:uniqueId val="{00000008-33BA-42DE-A6B7-DA27B37B3467}"/>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NH4-N sisaldused</a:t>
            </a:r>
            <a:r>
              <a:rPr lang="et-EE" baseline="0"/>
              <a:t> ja seisundiklasside piirid, mg/l</a:t>
            </a:r>
            <a:endParaRPr lang="et-E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'NH4'!$A$2</c:f>
              <c:strCache>
                <c:ptCount val="1"/>
                <c:pt idx="0">
                  <c:v>23.02.2024</c:v>
                </c:pt>
              </c:strCache>
            </c:strRef>
          </c:tx>
          <c:spPr>
            <a:ln w="28575" cap="rnd">
              <a:solidFill>
                <a:schemeClr val="accent1"/>
              </a:solidFill>
              <a:round/>
            </a:ln>
            <a:effectLst/>
          </c:spPr>
          <c:marker>
            <c:symbol val="none"/>
          </c:marker>
          <c:cat>
            <c:strRef>
              <c:f>'NH4'!$B$1:$C$1</c:f>
              <c:strCache>
                <c:ptCount val="2"/>
                <c:pt idx="0">
                  <c:v>Suue</c:v>
                </c:pt>
                <c:pt idx="1">
                  <c:v>Keskjooks</c:v>
                </c:pt>
              </c:strCache>
            </c:strRef>
          </c:cat>
          <c:val>
            <c:numRef>
              <c:f>'NH4'!$B$2:$C$2</c:f>
              <c:numCache>
                <c:formatCode>General</c:formatCode>
                <c:ptCount val="2"/>
                <c:pt idx="0">
                  <c:v>0.17</c:v>
                </c:pt>
                <c:pt idx="1">
                  <c:v>0.17</c:v>
                </c:pt>
              </c:numCache>
            </c:numRef>
          </c:val>
          <c:smooth val="0"/>
          <c:extLst>
            <c:ext xmlns:c16="http://schemas.microsoft.com/office/drawing/2014/chart" uri="{C3380CC4-5D6E-409C-BE32-E72D297353CC}">
              <c16:uniqueId val="{00000000-17E7-41FE-8C13-C6719A60CA36}"/>
            </c:ext>
          </c:extLst>
        </c:ser>
        <c:ser>
          <c:idx val="1"/>
          <c:order val="1"/>
          <c:tx>
            <c:strRef>
              <c:f>'NH4'!$A$3</c:f>
              <c:strCache>
                <c:ptCount val="1"/>
                <c:pt idx="0">
                  <c:v>13.06.2024</c:v>
                </c:pt>
              </c:strCache>
            </c:strRef>
          </c:tx>
          <c:spPr>
            <a:ln w="28575" cap="rnd">
              <a:solidFill>
                <a:schemeClr val="accent2"/>
              </a:solidFill>
              <a:round/>
            </a:ln>
            <a:effectLst/>
          </c:spPr>
          <c:marker>
            <c:symbol val="none"/>
          </c:marker>
          <c:cat>
            <c:strRef>
              <c:f>'NH4'!$B$1:$C$1</c:f>
              <c:strCache>
                <c:ptCount val="2"/>
                <c:pt idx="0">
                  <c:v>Suue</c:v>
                </c:pt>
                <c:pt idx="1">
                  <c:v>Keskjooks</c:v>
                </c:pt>
              </c:strCache>
            </c:strRef>
          </c:cat>
          <c:val>
            <c:numRef>
              <c:f>'NH4'!$B$3:$C$3</c:f>
              <c:numCache>
                <c:formatCode>General</c:formatCode>
                <c:ptCount val="2"/>
                <c:pt idx="0">
                  <c:v>2.9000000000000001E-2</c:v>
                </c:pt>
                <c:pt idx="1">
                  <c:v>1.7000000000000001E-2</c:v>
                </c:pt>
              </c:numCache>
            </c:numRef>
          </c:val>
          <c:smooth val="0"/>
          <c:extLst>
            <c:ext xmlns:c16="http://schemas.microsoft.com/office/drawing/2014/chart" uri="{C3380CC4-5D6E-409C-BE32-E72D297353CC}">
              <c16:uniqueId val="{00000001-17E7-41FE-8C13-C6719A60CA36}"/>
            </c:ext>
          </c:extLst>
        </c:ser>
        <c:ser>
          <c:idx val="2"/>
          <c:order val="2"/>
          <c:tx>
            <c:strRef>
              <c:f>'NH4'!$A$4</c:f>
              <c:strCache>
                <c:ptCount val="1"/>
                <c:pt idx="0">
                  <c:v>13.09.2024</c:v>
                </c:pt>
              </c:strCache>
            </c:strRef>
          </c:tx>
          <c:spPr>
            <a:ln w="28575" cap="rnd">
              <a:solidFill>
                <a:schemeClr val="accent3"/>
              </a:solidFill>
              <a:round/>
            </a:ln>
            <a:effectLst/>
          </c:spPr>
          <c:marker>
            <c:symbol val="none"/>
          </c:marker>
          <c:cat>
            <c:strRef>
              <c:f>'NH4'!$B$1:$C$1</c:f>
              <c:strCache>
                <c:ptCount val="2"/>
                <c:pt idx="0">
                  <c:v>Suue</c:v>
                </c:pt>
                <c:pt idx="1">
                  <c:v>Keskjooks</c:v>
                </c:pt>
              </c:strCache>
            </c:strRef>
          </c:cat>
          <c:val>
            <c:numRef>
              <c:f>'NH4'!$B$4:$C$4</c:f>
              <c:numCache>
                <c:formatCode>General</c:formatCode>
                <c:ptCount val="2"/>
                <c:pt idx="0">
                  <c:v>2.3E-2</c:v>
                </c:pt>
                <c:pt idx="1">
                  <c:v>0.23</c:v>
                </c:pt>
              </c:numCache>
            </c:numRef>
          </c:val>
          <c:smooth val="0"/>
          <c:extLst>
            <c:ext xmlns:c16="http://schemas.microsoft.com/office/drawing/2014/chart" uri="{C3380CC4-5D6E-409C-BE32-E72D297353CC}">
              <c16:uniqueId val="{00000002-17E7-41FE-8C13-C6719A60CA36}"/>
            </c:ext>
          </c:extLst>
        </c:ser>
        <c:ser>
          <c:idx val="3"/>
          <c:order val="3"/>
          <c:tx>
            <c:strRef>
              <c:f>'NH4'!$A$5</c:f>
              <c:strCache>
                <c:ptCount val="1"/>
                <c:pt idx="0">
                  <c:v>09.10.2024</c:v>
                </c:pt>
              </c:strCache>
            </c:strRef>
          </c:tx>
          <c:spPr>
            <a:ln w="28575" cap="rnd">
              <a:solidFill>
                <a:schemeClr val="accent4"/>
              </a:solidFill>
              <a:round/>
            </a:ln>
            <a:effectLst/>
          </c:spPr>
          <c:marker>
            <c:symbol val="none"/>
          </c:marker>
          <c:cat>
            <c:strRef>
              <c:f>'NH4'!$B$1:$C$1</c:f>
              <c:strCache>
                <c:ptCount val="2"/>
                <c:pt idx="0">
                  <c:v>Suue</c:v>
                </c:pt>
                <c:pt idx="1">
                  <c:v>Keskjooks</c:v>
                </c:pt>
              </c:strCache>
            </c:strRef>
          </c:cat>
          <c:val>
            <c:numRef>
              <c:f>'NH4'!$B$5:$C$5</c:f>
              <c:numCache>
                <c:formatCode>General</c:formatCode>
                <c:ptCount val="2"/>
                <c:pt idx="0">
                  <c:v>0.11</c:v>
                </c:pt>
                <c:pt idx="1">
                  <c:v>0</c:v>
                </c:pt>
              </c:numCache>
            </c:numRef>
          </c:val>
          <c:smooth val="0"/>
          <c:extLst>
            <c:ext xmlns:c16="http://schemas.microsoft.com/office/drawing/2014/chart" uri="{C3380CC4-5D6E-409C-BE32-E72D297353CC}">
              <c16:uniqueId val="{00000003-17E7-41FE-8C13-C6719A60CA36}"/>
            </c:ext>
          </c:extLst>
        </c:ser>
        <c:ser>
          <c:idx val="7"/>
          <c:order val="4"/>
          <c:tx>
            <c:strRef>
              <c:f>'NH4'!$A$7</c:f>
              <c:strCache>
                <c:ptCount val="1"/>
                <c:pt idx="0">
                  <c:v>väga hea seisund</c:v>
                </c:pt>
              </c:strCache>
            </c:strRef>
          </c:tx>
          <c:spPr>
            <a:ln w="19050" cap="rnd">
              <a:solidFill>
                <a:srgbClr val="00B0F0"/>
              </a:solidFill>
              <a:prstDash val="sysDash"/>
              <a:round/>
            </a:ln>
            <a:effectLst/>
          </c:spPr>
          <c:marker>
            <c:symbol val="none"/>
          </c:marker>
          <c:cat>
            <c:strRef>
              <c:f>'NH4'!$B$1:$C$1</c:f>
              <c:strCache>
                <c:ptCount val="2"/>
                <c:pt idx="0">
                  <c:v>Suue</c:v>
                </c:pt>
                <c:pt idx="1">
                  <c:v>Keskjooks</c:v>
                </c:pt>
              </c:strCache>
            </c:strRef>
          </c:cat>
          <c:val>
            <c:numRef>
              <c:f>'NH4'!$B$7:$C$7</c:f>
              <c:numCache>
                <c:formatCode>General</c:formatCode>
                <c:ptCount val="2"/>
                <c:pt idx="0">
                  <c:v>0.1</c:v>
                </c:pt>
                <c:pt idx="1">
                  <c:v>0.1</c:v>
                </c:pt>
              </c:numCache>
            </c:numRef>
          </c:val>
          <c:smooth val="0"/>
          <c:extLst>
            <c:ext xmlns:c16="http://schemas.microsoft.com/office/drawing/2014/chart" uri="{C3380CC4-5D6E-409C-BE32-E72D297353CC}">
              <c16:uniqueId val="{00000005-17E7-41FE-8C13-C6719A60CA36}"/>
            </c:ext>
          </c:extLst>
        </c:ser>
        <c:ser>
          <c:idx val="8"/>
          <c:order val="5"/>
          <c:tx>
            <c:strRef>
              <c:f>'NH4'!$A$8</c:f>
              <c:strCache>
                <c:ptCount val="1"/>
                <c:pt idx="0">
                  <c:v>hea seisund</c:v>
                </c:pt>
              </c:strCache>
            </c:strRef>
          </c:tx>
          <c:spPr>
            <a:ln w="19050" cap="rnd">
              <a:solidFill>
                <a:srgbClr val="92D050"/>
              </a:solidFill>
              <a:prstDash val="sysDash"/>
              <a:round/>
            </a:ln>
            <a:effectLst/>
          </c:spPr>
          <c:marker>
            <c:symbol val="none"/>
          </c:marker>
          <c:cat>
            <c:strRef>
              <c:f>'NH4'!$B$1:$C$1</c:f>
              <c:strCache>
                <c:ptCount val="2"/>
                <c:pt idx="0">
                  <c:v>Suue</c:v>
                </c:pt>
                <c:pt idx="1">
                  <c:v>Keskjooks</c:v>
                </c:pt>
              </c:strCache>
            </c:strRef>
          </c:cat>
          <c:val>
            <c:numRef>
              <c:f>'NH4'!$B$8:$C$8</c:f>
              <c:numCache>
                <c:formatCode>0.00</c:formatCode>
                <c:ptCount val="2"/>
                <c:pt idx="0">
                  <c:v>0.3</c:v>
                </c:pt>
                <c:pt idx="1">
                  <c:v>0.3</c:v>
                </c:pt>
              </c:numCache>
            </c:numRef>
          </c:val>
          <c:smooth val="0"/>
          <c:extLst>
            <c:ext xmlns:c16="http://schemas.microsoft.com/office/drawing/2014/chart" uri="{C3380CC4-5D6E-409C-BE32-E72D297353CC}">
              <c16:uniqueId val="{00000006-17E7-41FE-8C13-C6719A60CA36}"/>
            </c:ext>
          </c:extLst>
        </c:ser>
        <c:ser>
          <c:idx val="4"/>
          <c:order val="6"/>
          <c:tx>
            <c:strRef>
              <c:f>'NH4'!$A$9</c:f>
              <c:strCache>
                <c:ptCount val="1"/>
                <c:pt idx="0">
                  <c:v>kesine seisund</c:v>
                </c:pt>
              </c:strCache>
            </c:strRef>
          </c:tx>
          <c:spPr>
            <a:ln w="19050" cap="rnd">
              <a:solidFill>
                <a:srgbClr val="FFFF00"/>
              </a:solidFill>
              <a:prstDash val="sysDash"/>
              <a:round/>
            </a:ln>
            <a:effectLst/>
          </c:spPr>
          <c:marker>
            <c:symbol val="none"/>
          </c:marker>
          <c:cat>
            <c:strRef>
              <c:f>'NH4'!$B$1:$C$1</c:f>
              <c:strCache>
                <c:ptCount val="2"/>
                <c:pt idx="0">
                  <c:v>Suue</c:v>
                </c:pt>
                <c:pt idx="1">
                  <c:v>Keskjooks</c:v>
                </c:pt>
              </c:strCache>
            </c:strRef>
          </c:cat>
          <c:val>
            <c:numRef>
              <c:f>'NH4'!$B$9:$C$9</c:f>
              <c:numCache>
                <c:formatCode>General</c:formatCode>
                <c:ptCount val="2"/>
                <c:pt idx="0">
                  <c:v>0.45</c:v>
                </c:pt>
                <c:pt idx="1">
                  <c:v>0.45</c:v>
                </c:pt>
              </c:numCache>
            </c:numRef>
          </c:val>
          <c:smooth val="0"/>
          <c:extLst>
            <c:ext xmlns:c16="http://schemas.microsoft.com/office/drawing/2014/chart" uri="{C3380CC4-5D6E-409C-BE32-E72D297353CC}">
              <c16:uniqueId val="{00000007-17E7-41FE-8C13-C6719A60CA36}"/>
            </c:ext>
          </c:extLst>
        </c:ser>
        <c:ser>
          <c:idx val="5"/>
          <c:order val="7"/>
          <c:tx>
            <c:strRef>
              <c:f>'NH4'!$A$10</c:f>
              <c:strCache>
                <c:ptCount val="1"/>
                <c:pt idx="0">
                  <c:v>halb seisund</c:v>
                </c:pt>
              </c:strCache>
            </c:strRef>
          </c:tx>
          <c:spPr>
            <a:ln w="19050" cap="rnd">
              <a:solidFill>
                <a:srgbClr val="FFC000"/>
              </a:solidFill>
              <a:prstDash val="sysDash"/>
              <a:round/>
            </a:ln>
            <a:effectLst/>
          </c:spPr>
          <c:marker>
            <c:symbol val="none"/>
          </c:marker>
          <c:cat>
            <c:strRef>
              <c:f>'NH4'!$B$1:$C$1</c:f>
              <c:strCache>
                <c:ptCount val="2"/>
                <c:pt idx="0">
                  <c:v>Suue</c:v>
                </c:pt>
                <c:pt idx="1">
                  <c:v>Keskjooks</c:v>
                </c:pt>
              </c:strCache>
            </c:strRef>
          </c:cat>
          <c:val>
            <c:numRef>
              <c:f>'NH4'!$B$10:$C$10</c:f>
              <c:numCache>
                <c:formatCode>General</c:formatCode>
                <c:ptCount val="2"/>
                <c:pt idx="0">
                  <c:v>0.6</c:v>
                </c:pt>
                <c:pt idx="1">
                  <c:v>0.6</c:v>
                </c:pt>
              </c:numCache>
            </c:numRef>
          </c:val>
          <c:smooth val="0"/>
          <c:extLst>
            <c:ext xmlns:c16="http://schemas.microsoft.com/office/drawing/2014/chart" uri="{C3380CC4-5D6E-409C-BE32-E72D297353CC}">
              <c16:uniqueId val="{00000008-17E7-41FE-8C13-C6719A60CA36}"/>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Elektrijuhtivus</a:t>
            </a:r>
            <a:r>
              <a:rPr lang="et-EE" baseline="0"/>
              <a:t>, µS/cm</a:t>
            </a:r>
            <a:endParaRPr lang="et-E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elektrijuhtivus!$A$2</c:f>
              <c:strCache>
                <c:ptCount val="1"/>
                <c:pt idx="0">
                  <c:v>23.02.2024</c:v>
                </c:pt>
              </c:strCache>
            </c:strRef>
          </c:tx>
          <c:spPr>
            <a:ln w="28575" cap="rnd">
              <a:solidFill>
                <a:schemeClr val="accent1"/>
              </a:solidFill>
              <a:round/>
            </a:ln>
            <a:effectLst/>
          </c:spPr>
          <c:marker>
            <c:symbol val="none"/>
          </c:marker>
          <c:cat>
            <c:strRef>
              <c:f>elektrijuhtivus!$B$1:$C$1</c:f>
              <c:strCache>
                <c:ptCount val="2"/>
                <c:pt idx="0">
                  <c:v>Suue</c:v>
                </c:pt>
                <c:pt idx="1">
                  <c:v>Keskjooks</c:v>
                </c:pt>
              </c:strCache>
            </c:strRef>
          </c:cat>
          <c:val>
            <c:numRef>
              <c:f>elektrijuhtivus!$B$2:$C$2</c:f>
              <c:numCache>
                <c:formatCode>General</c:formatCode>
                <c:ptCount val="2"/>
                <c:pt idx="0">
                  <c:v>603</c:v>
                </c:pt>
                <c:pt idx="1">
                  <c:v>545</c:v>
                </c:pt>
              </c:numCache>
            </c:numRef>
          </c:val>
          <c:smooth val="0"/>
          <c:extLst>
            <c:ext xmlns:c16="http://schemas.microsoft.com/office/drawing/2014/chart" uri="{C3380CC4-5D6E-409C-BE32-E72D297353CC}">
              <c16:uniqueId val="{00000000-89B8-433A-825A-79B8FE20ADD6}"/>
            </c:ext>
          </c:extLst>
        </c:ser>
        <c:ser>
          <c:idx val="1"/>
          <c:order val="1"/>
          <c:tx>
            <c:strRef>
              <c:f>elektrijuhtivus!$A$3</c:f>
              <c:strCache>
                <c:ptCount val="1"/>
                <c:pt idx="0">
                  <c:v>13.06.2024</c:v>
                </c:pt>
              </c:strCache>
            </c:strRef>
          </c:tx>
          <c:spPr>
            <a:ln w="28575" cap="rnd">
              <a:solidFill>
                <a:schemeClr val="accent2"/>
              </a:solidFill>
              <a:round/>
            </a:ln>
            <a:effectLst/>
          </c:spPr>
          <c:marker>
            <c:symbol val="none"/>
          </c:marker>
          <c:cat>
            <c:strRef>
              <c:f>elektrijuhtivus!$B$1:$C$1</c:f>
              <c:strCache>
                <c:ptCount val="2"/>
                <c:pt idx="0">
                  <c:v>Suue</c:v>
                </c:pt>
                <c:pt idx="1">
                  <c:v>Keskjooks</c:v>
                </c:pt>
              </c:strCache>
            </c:strRef>
          </c:cat>
          <c:val>
            <c:numRef>
              <c:f>elektrijuhtivus!$B$3:$C$3</c:f>
              <c:numCache>
                <c:formatCode>General</c:formatCode>
                <c:ptCount val="2"/>
                <c:pt idx="0">
                  <c:v>798</c:v>
                </c:pt>
                <c:pt idx="1">
                  <c:v>832</c:v>
                </c:pt>
              </c:numCache>
            </c:numRef>
          </c:val>
          <c:smooth val="0"/>
          <c:extLst>
            <c:ext xmlns:c16="http://schemas.microsoft.com/office/drawing/2014/chart" uri="{C3380CC4-5D6E-409C-BE32-E72D297353CC}">
              <c16:uniqueId val="{00000001-89B8-433A-825A-79B8FE20ADD6}"/>
            </c:ext>
          </c:extLst>
        </c:ser>
        <c:ser>
          <c:idx val="2"/>
          <c:order val="2"/>
          <c:tx>
            <c:strRef>
              <c:f>elektrijuhtivus!$A$4</c:f>
              <c:strCache>
                <c:ptCount val="1"/>
                <c:pt idx="0">
                  <c:v>13.09.2024</c:v>
                </c:pt>
              </c:strCache>
            </c:strRef>
          </c:tx>
          <c:spPr>
            <a:ln w="28575" cap="rnd">
              <a:solidFill>
                <a:schemeClr val="accent3"/>
              </a:solidFill>
              <a:round/>
            </a:ln>
            <a:effectLst/>
          </c:spPr>
          <c:marker>
            <c:symbol val="none"/>
          </c:marker>
          <c:cat>
            <c:strRef>
              <c:f>elektrijuhtivus!$B$1:$C$1</c:f>
              <c:strCache>
                <c:ptCount val="2"/>
                <c:pt idx="0">
                  <c:v>Suue</c:v>
                </c:pt>
                <c:pt idx="1">
                  <c:v>Keskjooks</c:v>
                </c:pt>
              </c:strCache>
            </c:strRef>
          </c:cat>
          <c:val>
            <c:numRef>
              <c:f>elektrijuhtivus!$B$4:$C$4</c:f>
              <c:numCache>
                <c:formatCode>General</c:formatCode>
                <c:ptCount val="2"/>
                <c:pt idx="0">
                  <c:v>311</c:v>
                </c:pt>
                <c:pt idx="1">
                  <c:v>379</c:v>
                </c:pt>
              </c:numCache>
            </c:numRef>
          </c:val>
          <c:smooth val="0"/>
          <c:extLst>
            <c:ext xmlns:c16="http://schemas.microsoft.com/office/drawing/2014/chart" uri="{C3380CC4-5D6E-409C-BE32-E72D297353CC}">
              <c16:uniqueId val="{00000002-89B8-433A-825A-79B8FE20ADD6}"/>
            </c:ext>
          </c:extLst>
        </c:ser>
        <c:ser>
          <c:idx val="3"/>
          <c:order val="3"/>
          <c:tx>
            <c:strRef>
              <c:f>elektrijuhtivus!$A$5</c:f>
              <c:strCache>
                <c:ptCount val="1"/>
                <c:pt idx="0">
                  <c:v>09.10.2024</c:v>
                </c:pt>
              </c:strCache>
            </c:strRef>
          </c:tx>
          <c:spPr>
            <a:ln w="28575" cap="rnd">
              <a:solidFill>
                <a:schemeClr val="accent4"/>
              </a:solidFill>
              <a:round/>
            </a:ln>
            <a:effectLst/>
          </c:spPr>
          <c:marker>
            <c:symbol val="none"/>
          </c:marker>
          <c:cat>
            <c:strRef>
              <c:f>elektrijuhtivus!$B$1:$C$1</c:f>
              <c:strCache>
                <c:ptCount val="2"/>
                <c:pt idx="0">
                  <c:v>Suue</c:v>
                </c:pt>
                <c:pt idx="1">
                  <c:v>Keskjooks</c:v>
                </c:pt>
              </c:strCache>
            </c:strRef>
          </c:cat>
          <c:val>
            <c:numRef>
              <c:f>elektrijuhtivus!$B$5:$C$5</c:f>
              <c:numCache>
                <c:formatCode>0</c:formatCode>
                <c:ptCount val="2"/>
                <c:pt idx="0" formatCode="General">
                  <c:v>829</c:v>
                </c:pt>
                <c:pt idx="1">
                  <c:v>809</c:v>
                </c:pt>
              </c:numCache>
            </c:numRef>
          </c:val>
          <c:smooth val="0"/>
          <c:extLst>
            <c:ext xmlns:c16="http://schemas.microsoft.com/office/drawing/2014/chart" uri="{C3380CC4-5D6E-409C-BE32-E72D297353CC}">
              <c16:uniqueId val="{00000003-89B8-433A-825A-79B8FE20ADD6}"/>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O2 %</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'O2 %'!$A$2</c:f>
              <c:strCache>
                <c:ptCount val="1"/>
                <c:pt idx="0">
                  <c:v>23.02.2024</c:v>
                </c:pt>
              </c:strCache>
            </c:strRef>
          </c:tx>
          <c:spPr>
            <a:ln w="28575" cap="rnd">
              <a:solidFill>
                <a:schemeClr val="accent1"/>
              </a:solidFill>
              <a:round/>
            </a:ln>
            <a:effectLst/>
          </c:spPr>
          <c:marker>
            <c:symbol val="none"/>
          </c:marker>
          <c:cat>
            <c:strRef>
              <c:f>'O2 %'!$B$1:$C$1</c:f>
              <c:strCache>
                <c:ptCount val="2"/>
                <c:pt idx="0">
                  <c:v>Suue</c:v>
                </c:pt>
                <c:pt idx="1">
                  <c:v>Keskjooks</c:v>
                </c:pt>
              </c:strCache>
            </c:strRef>
          </c:cat>
          <c:val>
            <c:numRef>
              <c:f>'O2 %'!$B$2:$C$2</c:f>
              <c:numCache>
                <c:formatCode>General</c:formatCode>
                <c:ptCount val="2"/>
                <c:pt idx="0">
                  <c:v>94</c:v>
                </c:pt>
                <c:pt idx="1">
                  <c:v>87</c:v>
                </c:pt>
              </c:numCache>
            </c:numRef>
          </c:val>
          <c:smooth val="0"/>
          <c:extLst>
            <c:ext xmlns:c16="http://schemas.microsoft.com/office/drawing/2014/chart" uri="{C3380CC4-5D6E-409C-BE32-E72D297353CC}">
              <c16:uniqueId val="{00000000-640B-4FA4-B13A-A0282D91B92D}"/>
            </c:ext>
          </c:extLst>
        </c:ser>
        <c:ser>
          <c:idx val="1"/>
          <c:order val="1"/>
          <c:tx>
            <c:strRef>
              <c:f>'O2 %'!$A$3</c:f>
              <c:strCache>
                <c:ptCount val="1"/>
                <c:pt idx="0">
                  <c:v>13.06.2024</c:v>
                </c:pt>
              </c:strCache>
            </c:strRef>
          </c:tx>
          <c:spPr>
            <a:ln w="28575" cap="rnd">
              <a:solidFill>
                <a:schemeClr val="accent2"/>
              </a:solidFill>
              <a:round/>
            </a:ln>
            <a:effectLst/>
          </c:spPr>
          <c:marker>
            <c:symbol val="none"/>
          </c:marker>
          <c:cat>
            <c:strRef>
              <c:f>'O2 %'!$B$1:$C$1</c:f>
              <c:strCache>
                <c:ptCount val="2"/>
                <c:pt idx="0">
                  <c:v>Suue</c:v>
                </c:pt>
                <c:pt idx="1">
                  <c:v>Keskjooks</c:v>
                </c:pt>
              </c:strCache>
            </c:strRef>
          </c:cat>
          <c:val>
            <c:numRef>
              <c:f>'O2 %'!$B$3:$C$3</c:f>
              <c:numCache>
                <c:formatCode>General</c:formatCode>
                <c:ptCount val="2"/>
                <c:pt idx="0">
                  <c:v>60</c:v>
                </c:pt>
                <c:pt idx="1">
                  <c:v>73</c:v>
                </c:pt>
              </c:numCache>
            </c:numRef>
          </c:val>
          <c:smooth val="0"/>
          <c:extLst>
            <c:ext xmlns:c16="http://schemas.microsoft.com/office/drawing/2014/chart" uri="{C3380CC4-5D6E-409C-BE32-E72D297353CC}">
              <c16:uniqueId val="{00000001-640B-4FA4-B13A-A0282D91B92D}"/>
            </c:ext>
          </c:extLst>
        </c:ser>
        <c:ser>
          <c:idx val="2"/>
          <c:order val="2"/>
          <c:tx>
            <c:strRef>
              <c:f>'O2 %'!$A$4</c:f>
              <c:strCache>
                <c:ptCount val="1"/>
                <c:pt idx="0">
                  <c:v>13.09.2024</c:v>
                </c:pt>
              </c:strCache>
            </c:strRef>
          </c:tx>
          <c:spPr>
            <a:ln w="28575" cap="rnd">
              <a:solidFill>
                <a:schemeClr val="accent3"/>
              </a:solidFill>
              <a:round/>
            </a:ln>
            <a:effectLst/>
          </c:spPr>
          <c:marker>
            <c:symbol val="none"/>
          </c:marker>
          <c:cat>
            <c:strRef>
              <c:f>'O2 %'!$B$1:$C$1</c:f>
              <c:strCache>
                <c:ptCount val="2"/>
                <c:pt idx="0">
                  <c:v>Suue</c:v>
                </c:pt>
                <c:pt idx="1">
                  <c:v>Keskjooks</c:v>
                </c:pt>
              </c:strCache>
            </c:strRef>
          </c:cat>
          <c:val>
            <c:numRef>
              <c:f>'O2 %'!$B$4:$C$4</c:f>
              <c:numCache>
                <c:formatCode>General</c:formatCode>
                <c:ptCount val="2"/>
                <c:pt idx="0">
                  <c:v>83</c:v>
                </c:pt>
                <c:pt idx="1">
                  <c:v>68</c:v>
                </c:pt>
              </c:numCache>
            </c:numRef>
          </c:val>
          <c:smooth val="0"/>
          <c:extLst>
            <c:ext xmlns:c16="http://schemas.microsoft.com/office/drawing/2014/chart" uri="{C3380CC4-5D6E-409C-BE32-E72D297353CC}">
              <c16:uniqueId val="{00000002-640B-4FA4-B13A-A0282D91B92D}"/>
            </c:ext>
          </c:extLst>
        </c:ser>
        <c:ser>
          <c:idx val="3"/>
          <c:order val="3"/>
          <c:tx>
            <c:strRef>
              <c:f>'O2 %'!$A$5</c:f>
              <c:strCache>
                <c:ptCount val="1"/>
                <c:pt idx="0">
                  <c:v>09.10.2024</c:v>
                </c:pt>
              </c:strCache>
            </c:strRef>
          </c:tx>
          <c:spPr>
            <a:ln w="28575" cap="rnd">
              <a:solidFill>
                <a:schemeClr val="accent4"/>
              </a:solidFill>
              <a:round/>
            </a:ln>
            <a:effectLst/>
          </c:spPr>
          <c:marker>
            <c:symbol val="none"/>
          </c:marker>
          <c:cat>
            <c:strRef>
              <c:f>'O2 %'!$B$1:$C$1</c:f>
              <c:strCache>
                <c:ptCount val="2"/>
                <c:pt idx="0">
                  <c:v>Suue</c:v>
                </c:pt>
                <c:pt idx="1">
                  <c:v>Keskjooks</c:v>
                </c:pt>
              </c:strCache>
            </c:strRef>
          </c:cat>
          <c:val>
            <c:numRef>
              <c:f>'O2 %'!$B$5:$C$5</c:f>
              <c:numCache>
                <c:formatCode>General</c:formatCode>
                <c:ptCount val="2"/>
                <c:pt idx="0">
                  <c:v>81</c:v>
                </c:pt>
                <c:pt idx="1">
                  <c:v>62</c:v>
                </c:pt>
              </c:numCache>
            </c:numRef>
          </c:val>
          <c:smooth val="0"/>
          <c:extLst>
            <c:ext xmlns:c16="http://schemas.microsoft.com/office/drawing/2014/chart" uri="{C3380CC4-5D6E-409C-BE32-E72D297353CC}">
              <c16:uniqueId val="{00000003-640B-4FA4-B13A-A0282D91B92D}"/>
            </c:ext>
          </c:extLst>
        </c:ser>
        <c:ser>
          <c:idx val="8"/>
          <c:order val="4"/>
          <c:tx>
            <c:strRef>
              <c:f>'O2 %'!$A$7</c:f>
              <c:strCache>
                <c:ptCount val="1"/>
                <c:pt idx="0">
                  <c:v>väga hea seisund</c:v>
                </c:pt>
              </c:strCache>
            </c:strRef>
          </c:tx>
          <c:spPr>
            <a:ln w="19050" cap="rnd">
              <a:solidFill>
                <a:srgbClr val="00B0F0"/>
              </a:solidFill>
              <a:prstDash val="sysDash"/>
              <a:round/>
            </a:ln>
            <a:effectLst/>
          </c:spPr>
          <c:marker>
            <c:symbol val="none"/>
          </c:marker>
          <c:cat>
            <c:strRef>
              <c:f>'O2 %'!$B$1:$C$1</c:f>
              <c:strCache>
                <c:ptCount val="2"/>
                <c:pt idx="0">
                  <c:v>Suue</c:v>
                </c:pt>
                <c:pt idx="1">
                  <c:v>Keskjooks</c:v>
                </c:pt>
              </c:strCache>
            </c:strRef>
          </c:cat>
          <c:val>
            <c:numRef>
              <c:f>'O2 %'!$B$7:$C$7</c:f>
              <c:numCache>
                <c:formatCode>General</c:formatCode>
                <c:ptCount val="2"/>
                <c:pt idx="0">
                  <c:v>60</c:v>
                </c:pt>
                <c:pt idx="1">
                  <c:v>60</c:v>
                </c:pt>
              </c:numCache>
            </c:numRef>
          </c:val>
          <c:smooth val="0"/>
          <c:extLst>
            <c:ext xmlns:c16="http://schemas.microsoft.com/office/drawing/2014/chart" uri="{C3380CC4-5D6E-409C-BE32-E72D297353CC}">
              <c16:uniqueId val="{00000005-640B-4FA4-B13A-A0282D91B92D}"/>
            </c:ext>
          </c:extLst>
        </c:ser>
        <c:ser>
          <c:idx val="4"/>
          <c:order val="5"/>
          <c:tx>
            <c:strRef>
              <c:f>'O2 %'!$A$8</c:f>
              <c:strCache>
                <c:ptCount val="1"/>
                <c:pt idx="0">
                  <c:v>hea seisund</c:v>
                </c:pt>
              </c:strCache>
            </c:strRef>
          </c:tx>
          <c:spPr>
            <a:ln w="19050" cap="rnd">
              <a:solidFill>
                <a:srgbClr val="92D050"/>
              </a:solidFill>
              <a:prstDash val="sysDash"/>
              <a:round/>
            </a:ln>
            <a:effectLst/>
          </c:spPr>
          <c:marker>
            <c:symbol val="none"/>
          </c:marker>
          <c:cat>
            <c:strRef>
              <c:f>'O2 %'!$B$1:$C$1</c:f>
              <c:strCache>
                <c:ptCount val="2"/>
                <c:pt idx="0">
                  <c:v>Suue</c:v>
                </c:pt>
                <c:pt idx="1">
                  <c:v>Keskjooks</c:v>
                </c:pt>
              </c:strCache>
            </c:strRef>
          </c:cat>
          <c:val>
            <c:numRef>
              <c:f>'O2 %'!$B$8:$C$8</c:f>
              <c:numCache>
                <c:formatCode>General</c:formatCode>
                <c:ptCount val="2"/>
                <c:pt idx="0">
                  <c:v>50</c:v>
                </c:pt>
                <c:pt idx="1">
                  <c:v>50</c:v>
                </c:pt>
              </c:numCache>
            </c:numRef>
          </c:val>
          <c:smooth val="0"/>
          <c:extLst>
            <c:ext xmlns:c16="http://schemas.microsoft.com/office/drawing/2014/chart" uri="{C3380CC4-5D6E-409C-BE32-E72D297353CC}">
              <c16:uniqueId val="{00000006-640B-4FA4-B13A-A0282D91B92D}"/>
            </c:ext>
          </c:extLst>
        </c:ser>
        <c:ser>
          <c:idx val="5"/>
          <c:order val="6"/>
          <c:tx>
            <c:strRef>
              <c:f>'O2 %'!$A$9</c:f>
              <c:strCache>
                <c:ptCount val="1"/>
                <c:pt idx="0">
                  <c:v>kesine seisund</c:v>
                </c:pt>
              </c:strCache>
            </c:strRef>
          </c:tx>
          <c:spPr>
            <a:ln w="19050" cap="rnd">
              <a:solidFill>
                <a:srgbClr val="FFFF00"/>
              </a:solidFill>
              <a:prstDash val="sysDash"/>
              <a:round/>
            </a:ln>
            <a:effectLst/>
          </c:spPr>
          <c:marker>
            <c:symbol val="none"/>
          </c:marker>
          <c:cat>
            <c:strRef>
              <c:f>'O2 %'!$B$1:$C$1</c:f>
              <c:strCache>
                <c:ptCount val="2"/>
                <c:pt idx="0">
                  <c:v>Suue</c:v>
                </c:pt>
                <c:pt idx="1">
                  <c:v>Keskjooks</c:v>
                </c:pt>
              </c:strCache>
            </c:strRef>
          </c:cat>
          <c:val>
            <c:numRef>
              <c:f>'O2 %'!$B$9:$C$9</c:f>
              <c:numCache>
                <c:formatCode>General</c:formatCode>
                <c:ptCount val="2"/>
                <c:pt idx="0">
                  <c:v>40</c:v>
                </c:pt>
                <c:pt idx="1">
                  <c:v>40</c:v>
                </c:pt>
              </c:numCache>
            </c:numRef>
          </c:val>
          <c:smooth val="0"/>
          <c:extLst>
            <c:ext xmlns:c16="http://schemas.microsoft.com/office/drawing/2014/chart" uri="{C3380CC4-5D6E-409C-BE32-E72D297353CC}">
              <c16:uniqueId val="{00000007-640B-4FA4-B13A-A0282D91B92D}"/>
            </c:ext>
          </c:extLst>
        </c:ser>
        <c:ser>
          <c:idx val="6"/>
          <c:order val="7"/>
          <c:tx>
            <c:strRef>
              <c:f>'O2 %'!$A$10</c:f>
              <c:strCache>
                <c:ptCount val="1"/>
                <c:pt idx="0">
                  <c:v>halb seisund</c:v>
                </c:pt>
              </c:strCache>
            </c:strRef>
          </c:tx>
          <c:spPr>
            <a:ln w="19050" cap="rnd">
              <a:solidFill>
                <a:srgbClr val="FFC000"/>
              </a:solidFill>
              <a:prstDash val="sysDash"/>
              <a:round/>
            </a:ln>
            <a:effectLst/>
          </c:spPr>
          <c:marker>
            <c:symbol val="none"/>
          </c:marker>
          <c:cat>
            <c:strRef>
              <c:f>'O2 %'!$B$1:$C$1</c:f>
              <c:strCache>
                <c:ptCount val="2"/>
                <c:pt idx="0">
                  <c:v>Suue</c:v>
                </c:pt>
                <c:pt idx="1">
                  <c:v>Keskjooks</c:v>
                </c:pt>
              </c:strCache>
            </c:strRef>
          </c:cat>
          <c:val>
            <c:numRef>
              <c:f>'O2 %'!$B$10:$C$10</c:f>
              <c:numCache>
                <c:formatCode>General</c:formatCode>
                <c:ptCount val="2"/>
                <c:pt idx="0">
                  <c:v>35</c:v>
                </c:pt>
                <c:pt idx="1">
                  <c:v>35</c:v>
                </c:pt>
              </c:numCache>
            </c:numRef>
          </c:val>
          <c:smooth val="0"/>
          <c:extLst>
            <c:ext xmlns:c16="http://schemas.microsoft.com/office/drawing/2014/chart" uri="{C3380CC4-5D6E-409C-BE32-E72D297353CC}">
              <c16:uniqueId val="{00000008-640B-4FA4-B13A-A0282D91B92D}"/>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t-EE"/>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t-EE"/>
              <a:t>BHT5 sisaldused</a:t>
            </a:r>
            <a:r>
              <a:rPr lang="et-EE" baseline="0"/>
              <a:t> ja seisundiklasside piirid, mg/l</a:t>
            </a:r>
            <a:endParaRPr lang="et-EE"/>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t-EE"/>
        </a:p>
      </c:txPr>
    </c:title>
    <c:autoTitleDeleted val="0"/>
    <c:plotArea>
      <c:layout/>
      <c:lineChart>
        <c:grouping val="standard"/>
        <c:varyColors val="0"/>
        <c:ser>
          <c:idx val="0"/>
          <c:order val="0"/>
          <c:tx>
            <c:strRef>
              <c:f>'NH4'!$A$2</c:f>
              <c:strCache>
                <c:ptCount val="1"/>
                <c:pt idx="0">
                  <c:v>23.02.2024</c:v>
                </c:pt>
              </c:strCache>
            </c:strRef>
          </c:tx>
          <c:spPr>
            <a:ln w="28575" cap="rnd">
              <a:solidFill>
                <a:schemeClr val="accent1"/>
              </a:solidFill>
              <a:round/>
            </a:ln>
            <a:effectLst/>
          </c:spPr>
          <c:marker>
            <c:symbol val="none"/>
          </c:marker>
          <c:cat>
            <c:strRef>
              <c:f>'NH4'!$B$1:$C$1</c:f>
              <c:strCache>
                <c:ptCount val="2"/>
                <c:pt idx="0">
                  <c:v>Suue</c:v>
                </c:pt>
                <c:pt idx="1">
                  <c:v>Keskjooks</c:v>
                </c:pt>
              </c:strCache>
            </c:strRef>
          </c:cat>
          <c:val>
            <c:numRef>
              <c:f>'NH4'!$B$2:$C$2</c:f>
              <c:numCache>
                <c:formatCode>General</c:formatCode>
                <c:ptCount val="2"/>
                <c:pt idx="0">
                  <c:v>0.17</c:v>
                </c:pt>
                <c:pt idx="1">
                  <c:v>0.17</c:v>
                </c:pt>
              </c:numCache>
            </c:numRef>
          </c:val>
          <c:smooth val="0"/>
          <c:extLst>
            <c:ext xmlns:c16="http://schemas.microsoft.com/office/drawing/2014/chart" uri="{C3380CC4-5D6E-409C-BE32-E72D297353CC}">
              <c16:uniqueId val="{00000000-3147-43F8-9EAD-FC54CD0DF9D6}"/>
            </c:ext>
          </c:extLst>
        </c:ser>
        <c:ser>
          <c:idx val="1"/>
          <c:order val="1"/>
          <c:tx>
            <c:strRef>
              <c:f>'NH4'!$A$3</c:f>
              <c:strCache>
                <c:ptCount val="1"/>
                <c:pt idx="0">
                  <c:v>13.06.2024</c:v>
                </c:pt>
              </c:strCache>
            </c:strRef>
          </c:tx>
          <c:spPr>
            <a:ln w="28575" cap="rnd">
              <a:solidFill>
                <a:schemeClr val="accent2"/>
              </a:solidFill>
              <a:round/>
            </a:ln>
            <a:effectLst/>
          </c:spPr>
          <c:marker>
            <c:symbol val="none"/>
          </c:marker>
          <c:cat>
            <c:strRef>
              <c:f>'NH4'!$B$1:$C$1</c:f>
              <c:strCache>
                <c:ptCount val="2"/>
                <c:pt idx="0">
                  <c:v>Suue</c:v>
                </c:pt>
                <c:pt idx="1">
                  <c:v>Keskjooks</c:v>
                </c:pt>
              </c:strCache>
            </c:strRef>
          </c:cat>
          <c:val>
            <c:numRef>
              <c:f>'NH4'!$B$3:$C$3</c:f>
              <c:numCache>
                <c:formatCode>General</c:formatCode>
                <c:ptCount val="2"/>
                <c:pt idx="0">
                  <c:v>2.9000000000000001E-2</c:v>
                </c:pt>
                <c:pt idx="1">
                  <c:v>1.7000000000000001E-2</c:v>
                </c:pt>
              </c:numCache>
            </c:numRef>
          </c:val>
          <c:smooth val="0"/>
          <c:extLst>
            <c:ext xmlns:c16="http://schemas.microsoft.com/office/drawing/2014/chart" uri="{C3380CC4-5D6E-409C-BE32-E72D297353CC}">
              <c16:uniqueId val="{00000001-3147-43F8-9EAD-FC54CD0DF9D6}"/>
            </c:ext>
          </c:extLst>
        </c:ser>
        <c:ser>
          <c:idx val="2"/>
          <c:order val="2"/>
          <c:tx>
            <c:strRef>
              <c:f>'NH4'!$A$4</c:f>
              <c:strCache>
                <c:ptCount val="1"/>
                <c:pt idx="0">
                  <c:v>13.09.2024</c:v>
                </c:pt>
              </c:strCache>
            </c:strRef>
          </c:tx>
          <c:spPr>
            <a:ln w="28575" cap="rnd">
              <a:solidFill>
                <a:schemeClr val="accent3"/>
              </a:solidFill>
              <a:round/>
            </a:ln>
            <a:effectLst/>
          </c:spPr>
          <c:marker>
            <c:symbol val="none"/>
          </c:marker>
          <c:cat>
            <c:strRef>
              <c:f>'NH4'!$B$1:$C$1</c:f>
              <c:strCache>
                <c:ptCount val="2"/>
                <c:pt idx="0">
                  <c:v>Suue</c:v>
                </c:pt>
                <c:pt idx="1">
                  <c:v>Keskjooks</c:v>
                </c:pt>
              </c:strCache>
            </c:strRef>
          </c:cat>
          <c:val>
            <c:numRef>
              <c:f>'NH4'!$B$4:$C$4</c:f>
              <c:numCache>
                <c:formatCode>General</c:formatCode>
                <c:ptCount val="2"/>
                <c:pt idx="0">
                  <c:v>2.3E-2</c:v>
                </c:pt>
                <c:pt idx="1">
                  <c:v>0.23</c:v>
                </c:pt>
              </c:numCache>
            </c:numRef>
          </c:val>
          <c:smooth val="0"/>
          <c:extLst>
            <c:ext xmlns:c16="http://schemas.microsoft.com/office/drawing/2014/chart" uri="{C3380CC4-5D6E-409C-BE32-E72D297353CC}">
              <c16:uniqueId val="{00000002-3147-43F8-9EAD-FC54CD0DF9D6}"/>
            </c:ext>
          </c:extLst>
        </c:ser>
        <c:ser>
          <c:idx val="3"/>
          <c:order val="3"/>
          <c:tx>
            <c:strRef>
              <c:f>'NH4'!$A$5</c:f>
              <c:strCache>
                <c:ptCount val="1"/>
                <c:pt idx="0">
                  <c:v>09.10.2024</c:v>
                </c:pt>
              </c:strCache>
            </c:strRef>
          </c:tx>
          <c:spPr>
            <a:ln w="28575" cap="rnd">
              <a:solidFill>
                <a:schemeClr val="accent4"/>
              </a:solidFill>
              <a:round/>
            </a:ln>
            <a:effectLst/>
          </c:spPr>
          <c:marker>
            <c:symbol val="none"/>
          </c:marker>
          <c:cat>
            <c:strRef>
              <c:f>'NH4'!$B$1:$C$1</c:f>
              <c:strCache>
                <c:ptCount val="2"/>
                <c:pt idx="0">
                  <c:v>Suue</c:v>
                </c:pt>
                <c:pt idx="1">
                  <c:v>Keskjooks</c:v>
                </c:pt>
              </c:strCache>
            </c:strRef>
          </c:cat>
          <c:val>
            <c:numRef>
              <c:f>'NH4'!$B$5:$C$5</c:f>
              <c:numCache>
                <c:formatCode>General</c:formatCode>
                <c:ptCount val="2"/>
                <c:pt idx="0">
                  <c:v>0.11</c:v>
                </c:pt>
                <c:pt idx="1">
                  <c:v>0</c:v>
                </c:pt>
              </c:numCache>
            </c:numRef>
          </c:val>
          <c:smooth val="0"/>
          <c:extLst>
            <c:ext xmlns:c16="http://schemas.microsoft.com/office/drawing/2014/chart" uri="{C3380CC4-5D6E-409C-BE32-E72D297353CC}">
              <c16:uniqueId val="{00000003-3147-43F8-9EAD-FC54CD0DF9D6}"/>
            </c:ext>
          </c:extLst>
        </c:ser>
        <c:ser>
          <c:idx val="8"/>
          <c:order val="4"/>
          <c:tx>
            <c:strRef>
              <c:f>'NH4'!$A$7</c:f>
              <c:strCache>
                <c:ptCount val="1"/>
                <c:pt idx="0">
                  <c:v>väga hea seisund</c:v>
                </c:pt>
              </c:strCache>
            </c:strRef>
          </c:tx>
          <c:spPr>
            <a:ln w="19050" cap="rnd">
              <a:solidFill>
                <a:srgbClr val="00B0F0"/>
              </a:solidFill>
              <a:prstDash val="sysDash"/>
              <a:round/>
            </a:ln>
            <a:effectLst/>
          </c:spPr>
          <c:marker>
            <c:symbol val="none"/>
          </c:marker>
          <c:cat>
            <c:strRef>
              <c:f>'NH4'!$B$1:$C$1</c:f>
              <c:strCache>
                <c:ptCount val="2"/>
                <c:pt idx="0">
                  <c:v>Suue</c:v>
                </c:pt>
                <c:pt idx="1">
                  <c:v>Keskjooks</c:v>
                </c:pt>
              </c:strCache>
            </c:strRef>
          </c:cat>
          <c:val>
            <c:numRef>
              <c:f>'NH4'!$B$7:$C$7</c:f>
              <c:numCache>
                <c:formatCode>General</c:formatCode>
                <c:ptCount val="2"/>
                <c:pt idx="0">
                  <c:v>0.1</c:v>
                </c:pt>
                <c:pt idx="1">
                  <c:v>0.1</c:v>
                </c:pt>
              </c:numCache>
            </c:numRef>
          </c:val>
          <c:smooth val="0"/>
          <c:extLst>
            <c:ext xmlns:c16="http://schemas.microsoft.com/office/drawing/2014/chart" uri="{C3380CC4-5D6E-409C-BE32-E72D297353CC}">
              <c16:uniqueId val="{00000005-3147-43F8-9EAD-FC54CD0DF9D6}"/>
            </c:ext>
          </c:extLst>
        </c:ser>
        <c:ser>
          <c:idx val="4"/>
          <c:order val="5"/>
          <c:tx>
            <c:strRef>
              <c:f>'NH4'!$A$8</c:f>
              <c:strCache>
                <c:ptCount val="1"/>
                <c:pt idx="0">
                  <c:v>hea seisund</c:v>
                </c:pt>
              </c:strCache>
            </c:strRef>
          </c:tx>
          <c:spPr>
            <a:ln w="19050" cap="rnd">
              <a:solidFill>
                <a:srgbClr val="92D050"/>
              </a:solidFill>
              <a:prstDash val="sysDash"/>
              <a:round/>
            </a:ln>
            <a:effectLst/>
          </c:spPr>
          <c:marker>
            <c:symbol val="none"/>
          </c:marker>
          <c:cat>
            <c:strRef>
              <c:f>'NH4'!$B$1:$C$1</c:f>
              <c:strCache>
                <c:ptCount val="2"/>
                <c:pt idx="0">
                  <c:v>Suue</c:v>
                </c:pt>
                <c:pt idx="1">
                  <c:v>Keskjooks</c:v>
                </c:pt>
              </c:strCache>
            </c:strRef>
          </c:cat>
          <c:val>
            <c:numRef>
              <c:f>'NH4'!$B$8:$C$8</c:f>
              <c:numCache>
                <c:formatCode>0.00</c:formatCode>
                <c:ptCount val="2"/>
                <c:pt idx="0">
                  <c:v>0.3</c:v>
                </c:pt>
                <c:pt idx="1">
                  <c:v>0.3</c:v>
                </c:pt>
              </c:numCache>
            </c:numRef>
          </c:val>
          <c:smooth val="0"/>
          <c:extLst>
            <c:ext xmlns:c16="http://schemas.microsoft.com/office/drawing/2014/chart" uri="{C3380CC4-5D6E-409C-BE32-E72D297353CC}">
              <c16:uniqueId val="{00000006-3147-43F8-9EAD-FC54CD0DF9D6}"/>
            </c:ext>
          </c:extLst>
        </c:ser>
        <c:ser>
          <c:idx val="5"/>
          <c:order val="6"/>
          <c:tx>
            <c:strRef>
              <c:f>'NH4'!$A$9</c:f>
              <c:strCache>
                <c:ptCount val="1"/>
                <c:pt idx="0">
                  <c:v>kesine seisund</c:v>
                </c:pt>
              </c:strCache>
            </c:strRef>
          </c:tx>
          <c:spPr>
            <a:ln w="19050" cap="rnd">
              <a:solidFill>
                <a:srgbClr val="FFFF00"/>
              </a:solidFill>
              <a:prstDash val="sysDash"/>
              <a:round/>
            </a:ln>
            <a:effectLst/>
          </c:spPr>
          <c:marker>
            <c:symbol val="none"/>
          </c:marker>
          <c:cat>
            <c:strRef>
              <c:f>'NH4'!$B$1:$C$1</c:f>
              <c:strCache>
                <c:ptCount val="2"/>
                <c:pt idx="0">
                  <c:v>Suue</c:v>
                </c:pt>
                <c:pt idx="1">
                  <c:v>Keskjooks</c:v>
                </c:pt>
              </c:strCache>
            </c:strRef>
          </c:cat>
          <c:val>
            <c:numRef>
              <c:f>'NH4'!$B$9:$C$9</c:f>
              <c:numCache>
                <c:formatCode>General</c:formatCode>
                <c:ptCount val="2"/>
                <c:pt idx="0">
                  <c:v>0.45</c:v>
                </c:pt>
                <c:pt idx="1">
                  <c:v>0.45</c:v>
                </c:pt>
              </c:numCache>
            </c:numRef>
          </c:val>
          <c:smooth val="0"/>
          <c:extLst>
            <c:ext xmlns:c16="http://schemas.microsoft.com/office/drawing/2014/chart" uri="{C3380CC4-5D6E-409C-BE32-E72D297353CC}">
              <c16:uniqueId val="{00000007-3147-43F8-9EAD-FC54CD0DF9D6}"/>
            </c:ext>
          </c:extLst>
        </c:ser>
        <c:ser>
          <c:idx val="6"/>
          <c:order val="7"/>
          <c:tx>
            <c:strRef>
              <c:f>'NH4'!$A$10</c:f>
              <c:strCache>
                <c:ptCount val="1"/>
                <c:pt idx="0">
                  <c:v>halb seisund</c:v>
                </c:pt>
              </c:strCache>
            </c:strRef>
          </c:tx>
          <c:spPr>
            <a:ln w="19050" cap="rnd">
              <a:solidFill>
                <a:srgbClr val="FFC000"/>
              </a:solidFill>
              <a:prstDash val="sysDash"/>
              <a:round/>
            </a:ln>
            <a:effectLst/>
          </c:spPr>
          <c:marker>
            <c:symbol val="none"/>
          </c:marker>
          <c:cat>
            <c:strRef>
              <c:f>'NH4'!$B$1:$C$1</c:f>
              <c:strCache>
                <c:ptCount val="2"/>
                <c:pt idx="0">
                  <c:v>Suue</c:v>
                </c:pt>
                <c:pt idx="1">
                  <c:v>Keskjooks</c:v>
                </c:pt>
              </c:strCache>
            </c:strRef>
          </c:cat>
          <c:val>
            <c:numRef>
              <c:f>'NH4'!$B$10:$C$10</c:f>
              <c:numCache>
                <c:formatCode>General</c:formatCode>
                <c:ptCount val="2"/>
                <c:pt idx="0">
                  <c:v>0.6</c:v>
                </c:pt>
                <c:pt idx="1">
                  <c:v>0.6</c:v>
                </c:pt>
              </c:numCache>
            </c:numRef>
          </c:val>
          <c:smooth val="0"/>
          <c:extLst>
            <c:ext xmlns:c16="http://schemas.microsoft.com/office/drawing/2014/chart" uri="{C3380CC4-5D6E-409C-BE32-E72D297353CC}">
              <c16:uniqueId val="{00000008-3147-43F8-9EAD-FC54CD0DF9D6}"/>
            </c:ext>
          </c:extLst>
        </c:ser>
        <c:dLbls>
          <c:showLegendKey val="0"/>
          <c:showVal val="0"/>
          <c:showCatName val="0"/>
          <c:showSerName val="0"/>
          <c:showPercent val="0"/>
          <c:showBubbleSize val="0"/>
        </c:dLbls>
        <c:smooth val="0"/>
        <c:axId val="657600159"/>
        <c:axId val="657599199"/>
      </c:lineChart>
      <c:catAx>
        <c:axId val="65760015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599199"/>
        <c:crosses val="autoZero"/>
        <c:auto val="1"/>
        <c:lblAlgn val="ctr"/>
        <c:lblOffset val="100"/>
        <c:noMultiLvlLbl val="0"/>
      </c:catAx>
      <c:valAx>
        <c:axId val="65759919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crossAx val="65760015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t-EE"/>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t-EE"/>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_rels/drawing5.xml.rels><?xml version="1.0" encoding="UTF-8" standalone="yes"?>
<Relationships xmlns="http://schemas.openxmlformats.org/package/2006/relationships"><Relationship Id="rId1" Type="http://schemas.openxmlformats.org/officeDocument/2006/relationships/chart" Target="../charts/chart5.xml"/></Relationships>
</file>

<file path=xl/drawings/_rels/drawing6.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xdr:col>
      <xdr:colOff>257174</xdr:colOff>
      <xdr:row>0</xdr:row>
      <xdr:rowOff>161925</xdr:rowOff>
    </xdr:from>
    <xdr:to>
      <xdr:col>12</xdr:col>
      <xdr:colOff>361950</xdr:colOff>
      <xdr:row>16</xdr:row>
      <xdr:rowOff>146050</xdr:rowOff>
    </xdr:to>
    <xdr:graphicFrame macro="">
      <xdr:nvGraphicFramePr>
        <xdr:cNvPr id="5" name="Diagramm 4">
          <a:extLst>
            <a:ext uri="{FF2B5EF4-FFF2-40B4-BE49-F238E27FC236}">
              <a16:creationId xmlns:a16="http://schemas.microsoft.com/office/drawing/2014/main" id="{58B2C0D7-3AFF-E129-5BEA-5C09391B6DE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4</xdr:col>
      <xdr:colOff>12700</xdr:colOff>
      <xdr:row>1</xdr:row>
      <xdr:rowOff>6350</xdr:rowOff>
    </xdr:from>
    <xdr:to>
      <xdr:col>12</xdr:col>
      <xdr:colOff>535900</xdr:colOff>
      <xdr:row>16</xdr:row>
      <xdr:rowOff>124100</xdr:rowOff>
    </xdr:to>
    <xdr:graphicFrame macro="">
      <xdr:nvGraphicFramePr>
        <xdr:cNvPr id="2" name="Diagramm 1">
          <a:extLst>
            <a:ext uri="{FF2B5EF4-FFF2-40B4-BE49-F238E27FC236}">
              <a16:creationId xmlns:a16="http://schemas.microsoft.com/office/drawing/2014/main" id="{4E4AAE7A-C4A9-45C2-A3D1-827BC61861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419100</xdr:colOff>
      <xdr:row>0</xdr:row>
      <xdr:rowOff>107951</xdr:rowOff>
    </xdr:from>
    <xdr:to>
      <xdr:col>12</xdr:col>
      <xdr:colOff>396200</xdr:colOff>
      <xdr:row>16</xdr:row>
      <xdr:rowOff>41551</xdr:rowOff>
    </xdr:to>
    <xdr:graphicFrame macro="">
      <xdr:nvGraphicFramePr>
        <xdr:cNvPr id="2" name="Diagramm 1">
          <a:extLst>
            <a:ext uri="{FF2B5EF4-FFF2-40B4-BE49-F238E27FC236}">
              <a16:creationId xmlns:a16="http://schemas.microsoft.com/office/drawing/2014/main" id="{205CB752-DF8B-4323-8B7B-A4EED9A02AB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4</xdr:col>
      <xdr:colOff>6350</xdr:colOff>
      <xdr:row>1</xdr:row>
      <xdr:rowOff>31750</xdr:rowOff>
    </xdr:from>
    <xdr:to>
      <xdr:col>12</xdr:col>
      <xdr:colOff>529550</xdr:colOff>
      <xdr:row>16</xdr:row>
      <xdr:rowOff>149500</xdr:rowOff>
    </xdr:to>
    <xdr:graphicFrame macro="">
      <xdr:nvGraphicFramePr>
        <xdr:cNvPr id="2" name="Diagramm 1">
          <a:extLst>
            <a:ext uri="{FF2B5EF4-FFF2-40B4-BE49-F238E27FC236}">
              <a16:creationId xmlns:a16="http://schemas.microsoft.com/office/drawing/2014/main" id="{966FBD2A-452B-4AA8-8D1B-A02AB86CAF7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4</xdr:col>
      <xdr:colOff>19050</xdr:colOff>
      <xdr:row>1</xdr:row>
      <xdr:rowOff>6350</xdr:rowOff>
    </xdr:from>
    <xdr:to>
      <xdr:col>12</xdr:col>
      <xdr:colOff>542250</xdr:colOff>
      <xdr:row>16</xdr:row>
      <xdr:rowOff>124100</xdr:rowOff>
    </xdr:to>
    <xdr:graphicFrame macro="">
      <xdr:nvGraphicFramePr>
        <xdr:cNvPr id="2" name="Diagramm 1">
          <a:extLst>
            <a:ext uri="{FF2B5EF4-FFF2-40B4-BE49-F238E27FC236}">
              <a16:creationId xmlns:a16="http://schemas.microsoft.com/office/drawing/2014/main" id="{B73B9A0E-C1F9-4DFE-B6EE-0889243BE2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4</xdr:col>
      <xdr:colOff>114300</xdr:colOff>
      <xdr:row>0</xdr:row>
      <xdr:rowOff>82550</xdr:rowOff>
    </xdr:from>
    <xdr:to>
      <xdr:col>13</xdr:col>
      <xdr:colOff>27900</xdr:colOff>
      <xdr:row>16</xdr:row>
      <xdr:rowOff>16150</xdr:rowOff>
    </xdr:to>
    <xdr:graphicFrame macro="">
      <xdr:nvGraphicFramePr>
        <xdr:cNvPr id="2" name="Diagramm 1">
          <a:extLst>
            <a:ext uri="{FF2B5EF4-FFF2-40B4-BE49-F238E27FC236}">
              <a16:creationId xmlns:a16="http://schemas.microsoft.com/office/drawing/2014/main" id="{DE157C28-9695-4874-9991-9F84F787AF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person displayName="Kadri Normak" id="{7296027F-0519-436A-8E1D-44F64F567C62}" userId="S::kadri@maves.ee::4bf6f874-6b7d-45f9-a77a-2d18a66b82b8" providerId="AD"/>
</personList>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E11C62DC-E067-4677-A52C-B70B6043AC4C}" name="Tabel1" displayName="Tabel1" ref="A2:CM13" totalsRowShown="0" headerRowDxfId="8">
  <autoFilter ref="A2:CM13" xr:uid="{E11C62DC-E067-4677-A52C-B70B6043AC4C}"/>
  <sortState xmlns:xlrd2="http://schemas.microsoft.com/office/spreadsheetml/2017/richdata2" ref="A3:CM13">
    <sortCondition ref="B2:B13"/>
  </sortState>
  <tableColumns count="91">
    <tableColumn id="1" xr3:uid="{0F673708-48F2-467B-898E-7BC6F79A0821}" name="Kuupäev" dataDxfId="7" totalsRowDxfId="6"/>
    <tableColumn id="2" xr3:uid="{76F95810-F77F-47E3-90B2-3036CB44020F}" name="proovivõtukoht"/>
    <tableColumn id="3" xr3:uid="{2072BC2D-2BDC-42AA-B6CB-5D1E1422F90C}" name="koordinaat X"/>
    <tableColumn id="4" xr3:uid="{53B968D1-CE9A-4275-81F5-0A11714597F1}" name="koordinaat y"/>
    <tableColumn id="93" xr3:uid="{8CF09FD2-B0A9-41E0-B6E5-028C99ECC33F}" name="Vooluhulk (l/s)"/>
    <tableColumn id="5" xr3:uid="{0BB11687-61AB-4850-824C-B576B4F934AB}" name="O2 (mg/l)"/>
    <tableColumn id="6" xr3:uid="{734EB641-63E5-491C-9D13-7F6DE1D1BF28}" name="O2 %" totalsRowDxfId="5"/>
    <tableColumn id="7" xr3:uid="{D5251034-2971-4DB6-A465-3B599F89C71D}" name="elektrijuhtivus (µS/cm)"/>
    <tableColumn id="8" xr3:uid="{FE35A9C0-A992-42FD-948C-69CF2EE8CE9D}" name="temperatuur, C"/>
    <tableColumn id="9" xr3:uid="{D6F72A4F-2CCA-46A3-8D24-B20B465001FC}" name="pH"/>
    <tableColumn id="11" xr3:uid="{DBD01EFF-B23A-4706-841A-FDB7E1332EF1}" name="BHT5 _x000a_(mgO2/l)" totalsRowDxfId="4"/>
    <tableColumn id="12" xr3:uid="{FD9D62DC-029D-4F67-82EF-F0C8B9BB2C1A}" name="NH4+-N_x000a_(mgN/l)"/>
    <tableColumn id="13" xr3:uid="{48762B17-CF63-4C27-A7FC-F1A26D15E728}" name="Nüld _x000a_(mg/l)" dataDxfId="3" totalsRowDxfId="2"/>
    <tableColumn id="14" xr3:uid="{02929ED8-BF9D-478D-A699-8B96186023AD}" name="Püld _x000a_(mg/l)" dataDxfId="1" totalsRowDxfId="0" dataCellStyle="Halb"/>
    <tableColumn id="15" xr3:uid="{DB54FABA-1F72-4C80-B249-ECD6069EDCCF}" name="F- _x000a_(mg/l)"/>
    <tableColumn id="16" xr3:uid="{1FD3779E-C0E2-4620-9D56-467FB97F1A05}" name="As _x000a_(µg/l)"/>
    <tableColumn id="17" xr3:uid="{9898A204-45B1-47BF-AD84-2766A86319F4}" name="Ba _x000a_(µg/l)"/>
    <tableColumn id="18" xr3:uid="{A2737415-9400-4088-ADCF-F9070E568E9F}" name="Cr _x000a_(µg/l)"/>
    <tableColumn id="19" xr3:uid="{CB5C4FD6-1508-4174-9542-E6C88BD670FB}" name="Zn _x000a_(µg/l)"/>
    <tableColumn id="20" xr3:uid="{8A12519F-36C0-4D83-B0F2-138A2BA70332}" name="Cu _x000a_(µg/l)"/>
    <tableColumn id="21" xr3:uid="{8D54D90E-7230-4C38-9B0A-893626BB1F1D}" name="Naftasaadused _x000a_C10-C40 (µg/l)"/>
    <tableColumn id="22" xr3:uid="{8EAD7177-6955-498E-83F3-34F886723760}" name="fenool  _x000a_(µg/l)"/>
    <tableColumn id="23" xr3:uid="{16F5C471-1A7F-4238-9942-F6B62136EC85}" name="o-kresool (2-metüülfenool)  (µg/l)"/>
    <tableColumn id="24" xr3:uid="{F84EF83F-DBFF-4328-8065-97FF81683090}" name="p,m-kresool (4 ja 3-metüülfenool)  (µg/l)"/>
    <tableColumn id="25" xr3:uid="{AD5D7D3D-9C63-4D41-8CC1-2BEEF551DD81}" name="2,3-Dimetüülfenool  (µg/l)"/>
    <tableColumn id="26" xr3:uid="{DCC567BF-9E21-4FB5-8762-A0F0D6120DCB}" name="2,6-Dimetüülfenool  (µg/l)"/>
    <tableColumn id="27" xr3:uid="{CEB141C9-ADAC-4C87-9CB4-0C1BD423CB38}" name="3,4-Dimetüülfenool (µg/l)"/>
    <tableColumn id="28" xr3:uid="{9272D0E7-5A67-4A1D-9A87-2C4D1D96B765}" name="3,5-Dimetüülfenool  (µg/l)"/>
    <tableColumn id="29" xr3:uid="{0A54AF07-47FB-4D52-92D2-3B880DD6C19F}" name="1-aluselised fenoolid (µg/l)"/>
    <tableColumn id="30" xr3:uid="{69362FBD-D0C7-42C4-99C6-C29923C0CB17}" name="2-aluselised fenoolid (µg/l)"/>
    <tableColumn id="31" xr3:uid="{7B0D6DE4-8181-457E-9052-7EA55BE45EDF}" name="5-Metüülresortsiin (µg/l)"/>
    <tableColumn id="32" xr3:uid="{3480324B-510D-4783-A2AB-3DB1319020D6}" name="2,5-Dimetüülresortsiin (µg/l)"/>
    <tableColumn id="33" xr3:uid="{9572DB12-7847-471A-93CE-1832C7AA840D}" name="Resortsiin (µg/l)"/>
    <tableColumn id="34" xr3:uid="{78939BE1-D90B-4CDC-8AB7-D1B61737D70B}" name="2,4-D (µg/l)"/>
    <tableColumn id="35" xr3:uid="{2C11D850-920C-48AD-B5BF-B3FFB3BF0D40}" name="Ametrüüm (µg/l)"/>
    <tableColumn id="36" xr3:uid="{3A5EC6A6-25AD-43E8-AC43-32E97B6D51D7}" name="Amidosulforoon (µg/l)"/>
    <tableColumn id="37" xr3:uid="{F59A6E37-9A1F-49ED-AF8C-725E7E45E504}" name="AMPA (µg/l)"/>
    <tableColumn id="38" xr3:uid="{2220419F-4DF9-436D-9C04-B3E96DBCB343}" name="Atseetamipriid (µg/l)"/>
    <tableColumn id="39" xr3:uid="{9587E6FA-D540-422B-A594-3F7F5045C5CE}" name="Bentasoon (µg/l)"/>
    <tableColumn id="40" xr3:uid="{88FF62DC-35FB-4A65-9F91-CB696D8BD80F}" name="Desetüül-atrasiin (µg/l)"/>
    <tableColumn id="41" xr3:uid="{D044ADE2-B6DB-4083-B4FC-4EC90164BEBA}" name="Diflubensuroon (µg/l)"/>
    <tableColumn id="42" xr3:uid="{380BAD17-9B35-4A61-BB30-1F626BB27F59}" name="Dikamba (µg/l)"/>
    <tableColumn id="43" xr3:uid="{44FAA9C9-7C38-4DE1-B18F-3A1C4CBE47A7}" name="Diklorodoss (µg/l)"/>
    <tableColumn id="44" xr3:uid="{81CE22A4-E207-45A4-9C5A-2C2656B67748}" name="Dikloroprop-P (µg/l)"/>
    <tableColumn id="45" xr3:uid="{009A0492-C2AD-4D30-A521-D58C53FF0D9B}" name="Dimetoaat (µg/l)"/>
    <tableColumn id="46" xr3:uid="{5D9BE7CC-C0CF-429E-B7C2-4D7AFB06C13B}" name="Dimoksüstrobiin (µg/l)"/>
    <tableColumn id="47" xr3:uid="{6D60D685-0BDE-4157-A4C3-936152D9FBA2}" name="Diuroon (µg/l)"/>
    <tableColumn id="48" xr3:uid="{466BC76B-9A12-4F00-A70C-0C1779EF36C7}" name="Ethopropos (µg/l)"/>
    <tableColumn id="49" xr3:uid="{CC182189-B88E-41C0-B31C-1B4A19D30EE7}" name="Etofeenproks (µg/l)"/>
    <tableColumn id="50" xr3:uid="{D8EC96DE-03A1-4E2D-81C0-3357208D043E}" name="Fenpropidiin (µg/l)"/>
    <tableColumn id="51" xr3:uid="{505DE96B-C69B-41CE-8647-7B726D5027D7}" name="Fenpüroksimaat (µg/l)"/>
    <tableColumn id="52" xr3:uid="{A9C60CFB-CED9-4482-992A-79E4AD190A65}" name="Fluoroksüpüür (µg/l)"/>
    <tableColumn id="53" xr3:uid="{FB4520FE-9989-42A0-854A-6032C7D20A3D}" name="Glüfosaat (µg/l)"/>
    <tableColumn id="54" xr3:uid="{EB44389F-8554-40E2-8E56-6B472601F6A1}" name="Imidaklopriid (µg/l)"/>
    <tableColumn id="55" xr3:uid="{1BBC35F0-8BAB-4C2F-9E82-98559313FA24}" name="Isoprokarb (µg/l)"/>
    <tableColumn id="56" xr3:uid="{8F28C965-525D-484A-AD4A-87F3F004D44E}" name="Isoproturoon (µg/l)"/>
    <tableColumn id="57" xr3:uid="{7614B577-6C6E-4465-A770-4D796C7F3D7C}" name="Kinoksüfeen (µg/l)"/>
    <tableColumn id="58" xr3:uid="{6159DC05-CF44-4988-9D62-4CCA5BA1ECD1}" name="Kloormekvaat kloriid (µg/l)"/>
    <tableColumn id="59" xr3:uid="{6CB3A689-3395-4FEA-BA21-137E12486A58}" name="Klopüraliid (µg/l)"/>
    <tableColumn id="60" xr3:uid="{6D951297-9661-48AE-B5CB-F0326B24E8C4}" name="Kloridasoon (µg/l)"/>
    <tableColumn id="61" xr3:uid="{584F74EA-784C-4854-92AF-99BD09CAA8D5}" name="Kloridasoon-desfenüül (µg/l)"/>
    <tableColumn id="62" xr3:uid="{5AFC3C06-542B-491B-B3C3-BFCD8447FD6F}" name="Kloroksuroon (µg/l)"/>
    <tableColumn id="63" xr3:uid="{769E4722-25A0-480D-8020-5E35F50C5492}" name="Klorotoluroon (µg/l)"/>
    <tableColumn id="64" xr3:uid="{DC51E5C2-8E05-44AB-89CF-86783A3A0C60}" name="Klotianidiin (µg/l)"/>
    <tableColumn id="65" xr3:uid="{6D835411-7F1E-4ABC-976D-A4382991B34D}" name="Linuroon (µg/l)"/>
    <tableColumn id="66" xr3:uid="{A1A738C8-871E-4AFE-948E-1A4DD94AAE56}" name="Malatioon (µg/l)"/>
    <tableColumn id="67" xr3:uid="{C1C440F8-1EE2-4B5F-861B-6061C755867C}" name="MCPA (µg/l)"/>
    <tableColumn id="68" xr3:uid="{E8905977-6033-43B8-98EE-15A499730663}" name="Mepikvaat kloriid (µg/l)"/>
    <tableColumn id="69" xr3:uid="{BAAAAD41-452F-49FC-8143-C361CEA2C7FA}" name="Metabenstiasuroon (µg/l)"/>
    <tableColumn id="70" xr3:uid="{D3CF9CC1-D6ED-40D7-89A5-1C926113A32D}" name="Metaskaloor (µg/l)"/>
    <tableColumn id="71" xr3:uid="{3B3AE546-020E-40A8-890E-0EC48FE03A48}" name="Metiokarb (µg/l)"/>
    <tableColumn id="72" xr3:uid="{88962910-4BA7-4918-80E3-32A39FCBF2CD}" name="Metobromuroon (µg/l)"/>
    <tableColumn id="73" xr3:uid="{D038ECC6-57B5-4066-80E6-6757E675D08D}" name="Metoksuroon (µg/l)"/>
    <tableColumn id="74" xr3:uid="{E51BD6E6-02B5-447B-B975-2B656C3EE231}" name="Monolinuroon (µg/l)"/>
    <tableColumn id="75" xr3:uid="{2AE6FB16-C472-43B3-AE2D-8048525EF488}" name="Napropamiid (µg/l)"/>
    <tableColumn id="76" xr3:uid="{F4FA1CE3-CF7B-4BBD-B37C-39009F69E730}" name="Nikosulfuroon (µg/l)"/>
    <tableColumn id="77" xr3:uid="{62B9C835-A600-44F1-8387-7B471979210F}" name="Ometoaat (µg/l)"/>
    <tableColumn id="78" xr3:uid="{C7692EA4-FE53-4D8B-A5F7-7670D5A468A0}" name="Pinoksadeen (µg/l)"/>
    <tableColumn id="79" xr3:uid="{177B141C-F7B7-4C32-8F38-257FE57853A3}" name="Propakvisafop (µg/l)"/>
    <tableColumn id="80" xr3:uid="{8BF3B4CD-117C-4E17-BC66-97F1254F10BE}" name="Propamokarb-hüdrokloriid (µg/l)"/>
    <tableColumn id="81" xr3:uid="{32233AAF-E006-4703-84F7-F570F805409F}" name="Püridabeen (µg/l)"/>
    <tableColumn id="82" xr3:uid="{C42B9B02-C19C-448A-B612-BB8290FABEF4}" name="Simasiin (µg/l)"/>
    <tableColumn id="83" xr3:uid="{254735CB-ADAA-4043-9782-A65DAD0D20E7}" name="Spiroksamiin (µg/l)"/>
    <tableColumn id="84" xr3:uid="{F97D3824-4DB0-4352-91F3-225B570AFBC0}" name="Tebukonasool (µg/l)"/>
    <tableColumn id="85" xr3:uid="{583CD7AD-C1B7-4295-8933-D0A5697248BB}" name="Teflubensuroon (µg/l)"/>
    <tableColumn id="86" xr3:uid="{2E5777A3-7C28-40DC-A3AB-F0CD719FBAD0}" name="Terbutriin (µg/l)"/>
    <tableColumn id="87" xr3:uid="{D73D3C6A-4A2A-4503-BB1A-B7F39AD5A787}" name="Tiaklopriid (µg/l)"/>
    <tableColumn id="88" xr3:uid="{FD27B010-F2EF-4F6D-8321-95D4CD5E5778}" name="Tiametoksamiin (µg/l)"/>
    <tableColumn id="89" xr3:uid="{CF8ADF64-B1A9-4D37-B391-F77B7794F0EF}" name="Triadimenool (µg/l)"/>
    <tableColumn id="90" xr3:uid="{BC0DE947-52A4-4425-8B7A-5D720946225F}" name="Triosulforoon (µg/l)"/>
    <tableColumn id="91" xr3:uid="{C2C03BAF-A74B-4620-B1E1-721566B0E034}" name="Tsübutriin (µg/l)"/>
  </tableColumns>
  <tableStyleInfo name="TableStyleLight2" showFirstColumn="0" showLastColumn="0" showRowStripes="1" showColumnStripes="0"/>
</table>
</file>

<file path=xl/theme/theme1.xml><?xml version="1.0" encoding="utf-8"?>
<a:theme xmlns:a="http://schemas.openxmlformats.org/drawingml/2006/main" name="Office'i kujundus">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A13" dT="2024-10-24T18:16:16.53" personId="{7296027F-0519-436A-8E1D-44F64F567C62}" id="{4E553378-45EE-4772-B0A0-BAD9FCB25E2B}">
    <text xml:space="preserve">Veekogumi seisund hinnati uuritud vesikonnaspetsiifilise saasteaine suhtes väga heaks, kui seirekohast on viimase 12 aasta sisse jäänud seireaasta jooksul võetud vähemalt 4 proovi (väikestes järvedes vähemalt 2 proovi) iga asjakohase looduslikult esineva vesikonnaspetsiifilise saasteaine kohta ja kõikides proovides on vesikonnaspetsiifilise saasteaine sisaldus alla määramispiiri (30% piirväärtusest). Vesikonnaspetsiifiliste saasteainete analüüside põhjal hinnatakse veekogumi ökoloogiline seisund heaks juhul kui saasteaine aasta keskmine sisaldus ületab määramispiiri, kuid ei ületa piirväärtust. Vesikonnaspetsiifiliste saasteainete analüüside põhjal hinnati veekogumi ökoloogiline seisund halvaks juhul, kui vähemalt ühe saasteine puhul tuvastati aasta keskmise piirväärtuse ületamine. </text>
  </threadedComment>
  <threadedComment ref="A13" dT="2024-10-24T18:16:25.12" personId="{7296027F-0519-436A-8E1D-44F64F567C62}" id="{F1AEE44D-5558-45F0-A652-72DA5BDCD858}" parentId="{4E553378-45EE-4772-B0A0-BAD9FCB25E2B}">
    <text>Eesti pinnaveekogumite seisundihindamise metoodika täpsustused.docx lk 15</text>
    <extLst>
      <x:ext xmlns:xltc2="http://schemas.microsoft.com/office/spreadsheetml/2020/threadedcomments2" uri="{F7C98A9C-CBB3-438F-8F68-D28B6AF4A901}">
        <xltc2:checksum>3990678213</xltc2:checksum>
        <xltc2:hyperlink startIndex="0" length="67" url="https://view.officeapps.live.com/op/view.aspx?src=https%3A%2F%2Fkeskkonnaportaal.ee%2Fsites%2Fdefault%2Ffiles%2FTeemad%2FVESI%2Fpinnavesi2023%2FEesti%2520pinnaveekogumite%2520seisundihindamise%2520metoodika%2520t%25C3%25A4psustused.docx&amp;wdOrigin=BROWSELINK"/>
      </x:ext>
    </extLst>
  </threadedComment>
</ThreadedComments>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E9D1DD-5C84-44B2-B535-EC1AC4032F23}">
  <dimension ref="A1:CM18"/>
  <sheetViews>
    <sheetView tabSelected="1" zoomScaleNormal="100" workbookViewId="0">
      <selection activeCell="J30" sqref="J30"/>
    </sheetView>
  </sheetViews>
  <sheetFormatPr defaultRowHeight="14.5" x14ac:dyDescent="0.35"/>
  <cols>
    <col min="1" max="1" width="12.08984375" customWidth="1"/>
    <col min="2" max="2" width="32.1796875" bestFit="1" customWidth="1"/>
    <col min="3" max="3" width="12.81640625" customWidth="1"/>
    <col min="4" max="5" width="12.6328125" customWidth="1"/>
    <col min="7" max="7" width="7.453125" bestFit="1" customWidth="1"/>
    <col min="8" max="8" width="14.08984375" bestFit="1" customWidth="1"/>
    <col min="9" max="9" width="12" customWidth="1"/>
    <col min="10" max="10" width="6.1796875" bestFit="1" customWidth="1"/>
    <col min="11" max="11" width="10.6328125" bestFit="1" customWidth="1"/>
    <col min="12" max="12" width="9.90625" bestFit="1" customWidth="1"/>
    <col min="13" max="14" width="8.54296875" bestFit="1" customWidth="1"/>
    <col min="15" max="15" width="8.36328125" bestFit="1" customWidth="1"/>
    <col min="16" max="16" width="7.453125" bestFit="1" customWidth="1"/>
    <col min="17" max="20" width="7.81640625" bestFit="1" customWidth="1"/>
    <col min="21" max="21" width="15.90625" bestFit="1" customWidth="1"/>
    <col min="22" max="22" width="8.36328125" bestFit="1" customWidth="1"/>
    <col min="23" max="23" width="24.1796875" customWidth="1"/>
    <col min="24" max="24" width="29.54296875" customWidth="1"/>
    <col min="25" max="28" width="18.36328125" customWidth="1"/>
    <col min="29" max="30" width="19.453125" customWidth="1"/>
    <col min="31" max="31" width="17.6328125" customWidth="1"/>
    <col min="32" max="32" width="21" customWidth="1"/>
    <col min="33" max="33" width="10.90625" customWidth="1"/>
    <col min="35" max="35" width="11.1796875" customWidth="1"/>
    <col min="36" max="36" width="15.453125" customWidth="1"/>
    <col min="38" max="38" width="14.6328125" customWidth="1"/>
    <col min="39" max="39" width="11.453125" customWidth="1"/>
    <col min="40" max="40" width="16.81640625" customWidth="1"/>
    <col min="41" max="41" width="15.08984375" customWidth="1"/>
    <col min="42" max="42" width="10" customWidth="1"/>
    <col min="43" max="43" width="12.36328125" customWidth="1"/>
    <col min="44" max="44" width="13.90625" customWidth="1"/>
    <col min="45" max="45" width="11.36328125" customWidth="1"/>
    <col min="46" max="46" width="16" customWidth="1"/>
    <col min="47" max="47" width="9.1796875" customWidth="1"/>
    <col min="48" max="48" width="12" customWidth="1"/>
    <col min="49" max="49" width="13.453125" customWidth="1"/>
    <col min="50" max="50" width="12.81640625" customWidth="1"/>
    <col min="51" max="51" width="15.90625" customWidth="1"/>
    <col min="52" max="52" width="14.36328125" customWidth="1"/>
    <col min="53" max="53" width="10.6328125" customWidth="1"/>
    <col min="54" max="54" width="13.1796875" customWidth="1"/>
    <col min="55" max="55" width="11.36328125" customWidth="1"/>
    <col min="56" max="56" width="13.08984375" customWidth="1"/>
    <col min="57" max="57" width="12.6328125" customWidth="1"/>
    <col min="58" max="58" width="19.08984375" customWidth="1"/>
    <col min="59" max="59" width="11.1796875" customWidth="1"/>
    <col min="60" max="60" width="12.1796875" customWidth="1"/>
    <col min="61" max="61" width="20.81640625" customWidth="1"/>
    <col min="62" max="62" width="13.36328125" customWidth="1"/>
    <col min="63" max="63" width="13.6328125" customWidth="1"/>
    <col min="64" max="64" width="11.81640625" customWidth="1"/>
    <col min="65" max="65" width="9.81640625" customWidth="1"/>
    <col min="66" max="66" width="10.81640625" customWidth="1"/>
    <col min="68" max="68" width="16.36328125" customWidth="1"/>
    <col min="69" max="69" width="18.453125" customWidth="1"/>
    <col min="70" max="70" width="12.81640625" customWidth="1"/>
    <col min="71" max="71" width="10.90625" customWidth="1"/>
    <col min="72" max="72" width="15.81640625" customWidth="1"/>
    <col min="73" max="73" width="13.36328125" customWidth="1"/>
    <col min="74" max="74" width="13.81640625" customWidth="1"/>
    <col min="75" max="75" width="13.1796875" customWidth="1"/>
    <col min="76" max="76" width="14" customWidth="1"/>
    <col min="77" max="77" width="11" customWidth="1"/>
    <col min="78" max="78" width="13.1796875" customWidth="1"/>
    <col min="79" max="79" width="14.1796875" customWidth="1"/>
    <col min="80" max="80" width="23.81640625" customWidth="1"/>
    <col min="81" max="81" width="12" customWidth="1"/>
    <col min="82" max="82" width="9.6328125" customWidth="1"/>
    <col min="83" max="83" width="13.1796875" customWidth="1"/>
    <col min="84" max="84" width="14" customWidth="1"/>
    <col min="85" max="85" width="15.1796875" customWidth="1"/>
    <col min="86" max="86" width="10.54296875" customWidth="1"/>
    <col min="87" max="87" width="11.08984375" customWidth="1"/>
    <col min="88" max="88" width="15.6328125" customWidth="1"/>
    <col min="89" max="89" width="13.1796875" customWidth="1"/>
    <col min="90" max="90" width="13.36328125" customWidth="1"/>
    <col min="91" max="91" width="10.81640625" customWidth="1"/>
  </cols>
  <sheetData>
    <row r="1" spans="1:91" x14ac:dyDescent="0.35">
      <c r="J1" s="92" t="s">
        <v>123</v>
      </c>
      <c r="K1" s="92"/>
      <c r="L1" s="92"/>
      <c r="M1" s="92"/>
      <c r="N1" s="92"/>
    </row>
    <row r="2" spans="1:91" s="1" customFormat="1" ht="29" x14ac:dyDescent="0.35">
      <c r="A2" s="1" t="s">
        <v>0</v>
      </c>
      <c r="B2" s="1" t="s">
        <v>1</v>
      </c>
      <c r="C2" s="1" t="s">
        <v>4</v>
      </c>
      <c r="D2" s="1" t="s">
        <v>5</v>
      </c>
      <c r="E2" s="1" t="s">
        <v>221</v>
      </c>
      <c r="F2" s="1" t="s">
        <v>125</v>
      </c>
      <c r="G2" s="1" t="s">
        <v>6</v>
      </c>
      <c r="H2" s="1" t="s">
        <v>8</v>
      </c>
      <c r="I2" s="1" t="s">
        <v>7</v>
      </c>
      <c r="J2" s="1" t="s">
        <v>2</v>
      </c>
      <c r="K2" s="1" t="s">
        <v>112</v>
      </c>
      <c r="L2" s="1" t="s">
        <v>113</v>
      </c>
      <c r="M2" s="1" t="s">
        <v>114</v>
      </c>
      <c r="N2" s="1" t="s">
        <v>115</v>
      </c>
      <c r="O2" s="1" t="s">
        <v>116</v>
      </c>
      <c r="P2" s="1" t="s">
        <v>117</v>
      </c>
      <c r="Q2" s="1" t="s">
        <v>118</v>
      </c>
      <c r="R2" s="1" t="s">
        <v>119</v>
      </c>
      <c r="S2" s="1" t="s">
        <v>120</v>
      </c>
      <c r="T2" s="1" t="s">
        <v>121</v>
      </c>
      <c r="U2" s="1" t="s">
        <v>122</v>
      </c>
      <c r="V2" s="1" t="s">
        <v>124</v>
      </c>
      <c r="W2" s="1" t="s">
        <v>24</v>
      </c>
      <c r="X2" s="1" t="s">
        <v>25</v>
      </c>
      <c r="Y2" s="1" t="s">
        <v>26</v>
      </c>
      <c r="Z2" s="1" t="s">
        <v>27</v>
      </c>
      <c r="AA2" s="1" t="s">
        <v>28</v>
      </c>
      <c r="AB2" s="1" t="s">
        <v>29</v>
      </c>
      <c r="AC2" s="1" t="s">
        <v>30</v>
      </c>
      <c r="AD2" s="1" t="s">
        <v>31</v>
      </c>
      <c r="AE2" s="1" t="s">
        <v>32</v>
      </c>
      <c r="AF2" s="1" t="s">
        <v>33</v>
      </c>
      <c r="AG2" s="1" t="s">
        <v>34</v>
      </c>
      <c r="AH2" s="1" t="s">
        <v>35</v>
      </c>
      <c r="AI2" s="1" t="s">
        <v>36</v>
      </c>
      <c r="AJ2" s="1" t="s">
        <v>37</v>
      </c>
      <c r="AK2" s="1" t="s">
        <v>38</v>
      </c>
      <c r="AL2" s="1" t="s">
        <v>39</v>
      </c>
      <c r="AM2" s="1" t="s">
        <v>40</v>
      </c>
      <c r="AN2" s="1" t="s">
        <v>41</v>
      </c>
      <c r="AO2" s="1" t="s">
        <v>42</v>
      </c>
      <c r="AP2" s="1" t="s">
        <v>43</v>
      </c>
      <c r="AQ2" s="1" t="s">
        <v>44</v>
      </c>
      <c r="AR2" s="1" t="s">
        <v>45</v>
      </c>
      <c r="AS2" s="1" t="s">
        <v>46</v>
      </c>
      <c r="AT2" s="1" t="s">
        <v>47</v>
      </c>
      <c r="AU2" s="1" t="s">
        <v>48</v>
      </c>
      <c r="AV2" s="1" t="s">
        <v>49</v>
      </c>
      <c r="AW2" s="1" t="s">
        <v>50</v>
      </c>
      <c r="AX2" s="1" t="s">
        <v>51</v>
      </c>
      <c r="AY2" s="1" t="s">
        <v>52</v>
      </c>
      <c r="AZ2" s="1" t="s">
        <v>53</v>
      </c>
      <c r="BA2" s="1" t="s">
        <v>54</v>
      </c>
      <c r="BB2" s="1" t="s">
        <v>55</v>
      </c>
      <c r="BC2" s="1" t="s">
        <v>56</v>
      </c>
      <c r="BD2" s="1" t="s">
        <v>57</v>
      </c>
      <c r="BE2" s="1" t="s">
        <v>58</v>
      </c>
      <c r="BF2" s="19" t="s">
        <v>59</v>
      </c>
      <c r="BG2" s="19" t="s">
        <v>60</v>
      </c>
      <c r="BH2" s="19" t="s">
        <v>61</v>
      </c>
      <c r="BI2" s="19" t="s">
        <v>62</v>
      </c>
      <c r="BJ2" s="19" t="s">
        <v>63</v>
      </c>
      <c r="BK2" s="1" t="s">
        <v>64</v>
      </c>
      <c r="BL2" s="1" t="s">
        <v>65</v>
      </c>
      <c r="BM2" s="1" t="s">
        <v>66</v>
      </c>
      <c r="BN2" s="1" t="s">
        <v>67</v>
      </c>
      <c r="BO2" s="1" t="s">
        <v>68</v>
      </c>
      <c r="BP2" s="1" t="s">
        <v>69</v>
      </c>
      <c r="BQ2" s="1" t="s">
        <v>70</v>
      </c>
      <c r="BR2" s="1" t="s">
        <v>71</v>
      </c>
      <c r="BS2" s="1" t="s">
        <v>73</v>
      </c>
      <c r="BT2" s="1" t="s">
        <v>72</v>
      </c>
      <c r="BU2" s="1" t="s">
        <v>74</v>
      </c>
      <c r="BV2" s="1" t="s">
        <v>75</v>
      </c>
      <c r="BW2" s="1" t="s">
        <v>76</v>
      </c>
      <c r="BX2" s="1" t="s">
        <v>77</v>
      </c>
      <c r="BY2" s="1" t="s">
        <v>78</v>
      </c>
      <c r="BZ2" s="1" t="s">
        <v>79</v>
      </c>
      <c r="CA2" s="1" t="s">
        <v>80</v>
      </c>
      <c r="CB2" s="1" t="s">
        <v>81</v>
      </c>
      <c r="CC2" s="1" t="s">
        <v>82</v>
      </c>
      <c r="CD2" s="1" t="s">
        <v>83</v>
      </c>
      <c r="CE2" s="1" t="s">
        <v>84</v>
      </c>
      <c r="CF2" s="1" t="s">
        <v>85</v>
      </c>
      <c r="CG2" s="1" t="s">
        <v>86</v>
      </c>
      <c r="CH2" s="1" t="s">
        <v>87</v>
      </c>
      <c r="CI2" s="1" t="s">
        <v>88</v>
      </c>
      <c r="CJ2" s="1" t="s">
        <v>89</v>
      </c>
      <c r="CK2" s="1" t="s">
        <v>90</v>
      </c>
      <c r="CL2" s="1" t="s">
        <v>91</v>
      </c>
      <c r="CM2" s="1" t="s">
        <v>92</v>
      </c>
    </row>
    <row r="3" spans="1:91" x14ac:dyDescent="0.35">
      <c r="A3" s="2">
        <v>45345</v>
      </c>
      <c r="B3" t="s">
        <v>11</v>
      </c>
      <c r="C3">
        <v>6595467</v>
      </c>
      <c r="D3">
        <v>558280</v>
      </c>
      <c r="E3">
        <v>20</v>
      </c>
      <c r="F3">
        <v>12.6</v>
      </c>
      <c r="G3">
        <v>87</v>
      </c>
      <c r="H3">
        <v>545</v>
      </c>
      <c r="I3">
        <v>0.8</v>
      </c>
      <c r="J3" s="12">
        <v>7.9580000000000002</v>
      </c>
      <c r="K3" s="11">
        <v>1.9</v>
      </c>
      <c r="L3" s="11">
        <v>0.17</v>
      </c>
      <c r="M3" s="11">
        <v>1.8</v>
      </c>
      <c r="N3" s="13">
        <v>0.17</v>
      </c>
    </row>
    <row r="4" spans="1:91" x14ac:dyDescent="0.35">
      <c r="A4" s="2">
        <v>45456</v>
      </c>
      <c r="B4" t="s">
        <v>11</v>
      </c>
      <c r="C4">
        <v>6595467</v>
      </c>
      <c r="D4">
        <v>558280</v>
      </c>
      <c r="E4" t="s">
        <v>186</v>
      </c>
      <c r="F4">
        <v>7.7</v>
      </c>
      <c r="G4">
        <v>73</v>
      </c>
      <c r="H4">
        <v>832</v>
      </c>
      <c r="I4">
        <v>13.1</v>
      </c>
      <c r="J4" s="12">
        <v>7.83</v>
      </c>
      <c r="K4" s="12" t="s">
        <v>13</v>
      </c>
      <c r="L4" s="12">
        <v>1.7000000000000001E-2</v>
      </c>
      <c r="M4" s="11">
        <v>1.6</v>
      </c>
      <c r="N4" s="13">
        <v>0.43</v>
      </c>
      <c r="O4" s="7"/>
      <c r="P4" s="7"/>
      <c r="Q4" s="7"/>
      <c r="R4" s="7"/>
      <c r="S4" s="7"/>
      <c r="T4" s="7"/>
    </row>
    <row r="5" spans="1:91" x14ac:dyDescent="0.35">
      <c r="A5" s="2">
        <v>45548</v>
      </c>
      <c r="B5" t="s">
        <v>11</v>
      </c>
      <c r="C5">
        <v>6595467</v>
      </c>
      <c r="D5">
        <v>558280</v>
      </c>
      <c r="E5">
        <v>15</v>
      </c>
      <c r="F5">
        <v>6.8</v>
      </c>
      <c r="G5">
        <v>68</v>
      </c>
      <c r="H5">
        <v>379</v>
      </c>
      <c r="I5">
        <v>15.6</v>
      </c>
      <c r="J5" s="12">
        <v>8.5</v>
      </c>
      <c r="K5" s="11">
        <v>2.5</v>
      </c>
      <c r="L5" s="11">
        <v>0.23</v>
      </c>
      <c r="M5" s="11">
        <v>2.1</v>
      </c>
      <c r="N5" s="13">
        <v>0.39</v>
      </c>
      <c r="O5" s="7"/>
      <c r="P5" s="7"/>
      <c r="Q5" s="7"/>
      <c r="R5" s="7"/>
      <c r="S5" s="7"/>
      <c r="T5" s="7"/>
    </row>
    <row r="6" spans="1:91" x14ac:dyDescent="0.35">
      <c r="A6" s="2">
        <v>45574</v>
      </c>
      <c r="B6" t="s">
        <v>11</v>
      </c>
      <c r="C6">
        <v>6595467</v>
      </c>
      <c r="D6">
        <v>558280</v>
      </c>
      <c r="E6">
        <v>10</v>
      </c>
      <c r="F6">
        <v>7.3</v>
      </c>
      <c r="G6">
        <v>62</v>
      </c>
      <c r="H6" s="4">
        <v>809</v>
      </c>
      <c r="I6">
        <v>8.6999999999999993</v>
      </c>
      <c r="J6" s="12">
        <v>7.92</v>
      </c>
      <c r="K6" s="11">
        <v>1.9</v>
      </c>
      <c r="L6" s="12" t="s">
        <v>107</v>
      </c>
      <c r="M6" s="11">
        <v>2</v>
      </c>
      <c r="N6" s="13">
        <v>0.18</v>
      </c>
      <c r="O6" s="7"/>
      <c r="P6" s="7"/>
      <c r="Q6" s="7"/>
      <c r="R6" s="7"/>
      <c r="S6" s="7"/>
      <c r="T6" s="7"/>
    </row>
    <row r="7" spans="1:91" x14ac:dyDescent="0.35">
      <c r="A7" s="2">
        <v>45345</v>
      </c>
      <c r="B7" t="s">
        <v>3</v>
      </c>
      <c r="C7">
        <v>6596252</v>
      </c>
      <c r="D7">
        <v>556839</v>
      </c>
      <c r="E7">
        <v>80</v>
      </c>
      <c r="F7">
        <v>13.4</v>
      </c>
      <c r="G7">
        <v>94</v>
      </c>
      <c r="H7">
        <v>603</v>
      </c>
      <c r="I7">
        <v>1.4</v>
      </c>
      <c r="J7" s="12">
        <v>8.3320000000000007</v>
      </c>
      <c r="K7" s="11">
        <v>2.8</v>
      </c>
      <c r="L7" s="11">
        <v>0.17</v>
      </c>
      <c r="M7" s="11">
        <v>2.2000000000000002</v>
      </c>
      <c r="N7" s="13">
        <v>0.16</v>
      </c>
      <c r="O7" s="7">
        <v>0.65</v>
      </c>
      <c r="P7" s="7">
        <v>0.96</v>
      </c>
      <c r="Q7" s="7">
        <v>16</v>
      </c>
      <c r="R7" s="7">
        <v>0.51</v>
      </c>
      <c r="S7" s="7">
        <v>8</v>
      </c>
      <c r="T7" s="7">
        <v>2.7</v>
      </c>
      <c r="U7" t="s">
        <v>9</v>
      </c>
      <c r="V7" t="s">
        <v>10</v>
      </c>
      <c r="W7" t="s">
        <v>10</v>
      </c>
      <c r="X7" t="s">
        <v>10</v>
      </c>
      <c r="Y7" t="s">
        <v>10</v>
      </c>
      <c r="Z7" t="s">
        <v>10</v>
      </c>
      <c r="AA7" t="s">
        <v>10</v>
      </c>
      <c r="AB7" t="s">
        <v>10</v>
      </c>
      <c r="AC7" t="s">
        <v>12</v>
      </c>
      <c r="AD7" t="s">
        <v>12</v>
      </c>
      <c r="AE7" t="s">
        <v>13</v>
      </c>
      <c r="AF7" t="s">
        <v>13</v>
      </c>
      <c r="AG7" t="s">
        <v>13</v>
      </c>
      <c r="AH7" t="s">
        <v>14</v>
      </c>
      <c r="AI7" t="s">
        <v>15</v>
      </c>
      <c r="AJ7" t="s">
        <v>15</v>
      </c>
      <c r="AK7" t="s">
        <v>14</v>
      </c>
      <c r="AL7" t="s">
        <v>16</v>
      </c>
      <c r="AM7" t="s">
        <v>17</v>
      </c>
      <c r="AN7" t="s">
        <v>18</v>
      </c>
      <c r="AO7" t="s">
        <v>15</v>
      </c>
      <c r="AP7" t="s">
        <v>19</v>
      </c>
      <c r="AQ7" t="s">
        <v>20</v>
      </c>
      <c r="AR7" t="s">
        <v>17</v>
      </c>
      <c r="AS7" t="s">
        <v>20</v>
      </c>
      <c r="AT7" t="s">
        <v>16</v>
      </c>
      <c r="AU7" t="s">
        <v>15</v>
      </c>
      <c r="AV7" t="s">
        <v>15</v>
      </c>
      <c r="AW7" t="s">
        <v>21</v>
      </c>
      <c r="AX7" t="s">
        <v>20</v>
      </c>
      <c r="AY7" t="s">
        <v>15</v>
      </c>
      <c r="AZ7" t="s">
        <v>17</v>
      </c>
      <c r="BA7" t="s">
        <v>14</v>
      </c>
      <c r="BB7" t="s">
        <v>15</v>
      </c>
      <c r="BC7" t="s">
        <v>16</v>
      </c>
      <c r="BD7" t="s">
        <v>16</v>
      </c>
      <c r="BE7" t="s">
        <v>22</v>
      </c>
      <c r="BF7" t="s">
        <v>22</v>
      </c>
      <c r="BG7" t="s">
        <v>17</v>
      </c>
      <c r="BH7" t="s">
        <v>21</v>
      </c>
      <c r="BI7" t="s">
        <v>23</v>
      </c>
      <c r="BJ7" t="s">
        <v>16</v>
      </c>
      <c r="BK7" t="s">
        <v>16</v>
      </c>
      <c r="BL7" t="s">
        <v>21</v>
      </c>
      <c r="BM7" t="s">
        <v>21</v>
      </c>
      <c r="BN7" t="s">
        <v>21</v>
      </c>
      <c r="BO7" t="s">
        <v>17</v>
      </c>
      <c r="BP7" t="s">
        <v>22</v>
      </c>
      <c r="BQ7" t="s">
        <v>16</v>
      </c>
      <c r="BR7" t="s">
        <v>22</v>
      </c>
      <c r="BS7" t="s">
        <v>22</v>
      </c>
      <c r="BT7" t="s">
        <v>15</v>
      </c>
      <c r="BU7" t="s">
        <v>16</v>
      </c>
      <c r="BV7" t="s">
        <v>21</v>
      </c>
      <c r="BW7" t="s">
        <v>16</v>
      </c>
      <c r="BX7" t="s">
        <v>21</v>
      </c>
      <c r="BY7" t="s">
        <v>16</v>
      </c>
      <c r="BZ7" t="s">
        <v>21</v>
      </c>
      <c r="CA7" t="s">
        <v>21</v>
      </c>
      <c r="CB7" t="s">
        <v>16</v>
      </c>
      <c r="CC7" t="s">
        <v>21</v>
      </c>
      <c r="CD7" t="s">
        <v>20</v>
      </c>
      <c r="CE7" t="s">
        <v>20</v>
      </c>
      <c r="CF7" t="s">
        <v>22</v>
      </c>
      <c r="CG7" t="s">
        <v>20</v>
      </c>
      <c r="CH7" t="s">
        <v>21</v>
      </c>
      <c r="CI7" t="s">
        <v>16</v>
      </c>
      <c r="CJ7" t="s">
        <v>20</v>
      </c>
      <c r="CK7" t="s">
        <v>21</v>
      </c>
      <c r="CL7" t="s">
        <v>15</v>
      </c>
      <c r="CM7" t="s">
        <v>16</v>
      </c>
    </row>
    <row r="8" spans="1:91" x14ac:dyDescent="0.35">
      <c r="A8" s="2">
        <v>45456</v>
      </c>
      <c r="B8" t="s">
        <v>3</v>
      </c>
      <c r="C8">
        <v>6596252</v>
      </c>
      <c r="D8">
        <v>556839</v>
      </c>
      <c r="E8" t="s">
        <v>186</v>
      </c>
      <c r="F8">
        <v>6.2</v>
      </c>
      <c r="G8">
        <v>60</v>
      </c>
      <c r="H8">
        <v>798</v>
      </c>
      <c r="I8">
        <v>14</v>
      </c>
      <c r="J8" s="12">
        <v>7.83</v>
      </c>
      <c r="K8" s="14">
        <v>3.8</v>
      </c>
      <c r="L8" s="12">
        <v>2.9000000000000001E-2</v>
      </c>
      <c r="M8" s="12">
        <v>1.4</v>
      </c>
      <c r="N8" s="13">
        <v>0.13</v>
      </c>
      <c r="O8" s="7">
        <v>0.5</v>
      </c>
      <c r="P8" s="7">
        <v>1.1000000000000001</v>
      </c>
      <c r="Q8" s="7">
        <v>21</v>
      </c>
      <c r="R8" s="7">
        <v>8.8999999999999996E-2</v>
      </c>
      <c r="S8" s="7">
        <v>1.4</v>
      </c>
      <c r="T8" s="7">
        <v>0.9</v>
      </c>
      <c r="U8" t="s">
        <v>9</v>
      </c>
      <c r="V8" t="s">
        <v>10</v>
      </c>
      <c r="W8" t="s">
        <v>10</v>
      </c>
      <c r="X8" t="s">
        <v>10</v>
      </c>
      <c r="Y8" t="s">
        <v>10</v>
      </c>
      <c r="Z8" t="s">
        <v>10</v>
      </c>
      <c r="AA8" t="s">
        <v>10</v>
      </c>
      <c r="AB8" t="s">
        <v>10</v>
      </c>
      <c r="AC8" t="s">
        <v>12</v>
      </c>
      <c r="AD8" t="s">
        <v>12</v>
      </c>
      <c r="AE8" t="s">
        <v>13</v>
      </c>
      <c r="AF8" t="s">
        <v>13</v>
      </c>
      <c r="AG8" t="s">
        <v>13</v>
      </c>
      <c r="AH8" t="s">
        <v>14</v>
      </c>
      <c r="AI8" t="s">
        <v>15</v>
      </c>
      <c r="AJ8" t="s">
        <v>15</v>
      </c>
      <c r="AK8" s="3">
        <v>0.05</v>
      </c>
      <c r="AL8" t="s">
        <v>16</v>
      </c>
      <c r="AM8" t="s">
        <v>17</v>
      </c>
      <c r="AN8" t="s">
        <v>93</v>
      </c>
      <c r="AO8" t="s">
        <v>15</v>
      </c>
      <c r="AP8" t="s">
        <v>19</v>
      </c>
      <c r="AQ8" t="s">
        <v>20</v>
      </c>
      <c r="AR8" t="s">
        <v>17</v>
      </c>
      <c r="AS8" t="s">
        <v>20</v>
      </c>
      <c r="AT8" t="s">
        <v>16</v>
      </c>
      <c r="AU8" t="s">
        <v>15</v>
      </c>
      <c r="AV8" t="s">
        <v>15</v>
      </c>
      <c r="AW8" t="s">
        <v>21</v>
      </c>
      <c r="AX8" t="s">
        <v>20</v>
      </c>
      <c r="AY8" t="s">
        <v>15</v>
      </c>
      <c r="AZ8" t="s">
        <v>17</v>
      </c>
      <c r="BA8" t="s">
        <v>14</v>
      </c>
      <c r="BB8" t="s">
        <v>15</v>
      </c>
      <c r="BC8" t="s">
        <v>16</v>
      </c>
      <c r="BD8" t="s">
        <v>16</v>
      </c>
      <c r="BE8" t="s">
        <v>22</v>
      </c>
      <c r="BF8" t="s">
        <v>22</v>
      </c>
      <c r="BG8" t="s">
        <v>17</v>
      </c>
      <c r="BH8" t="s">
        <v>21</v>
      </c>
      <c r="BI8" t="s">
        <v>23</v>
      </c>
      <c r="BJ8" t="s">
        <v>16</v>
      </c>
      <c r="BK8" t="s">
        <v>16</v>
      </c>
      <c r="BL8" t="s">
        <v>21</v>
      </c>
      <c r="BM8" t="s">
        <v>21</v>
      </c>
      <c r="BN8" t="s">
        <v>21</v>
      </c>
      <c r="BO8" t="s">
        <v>17</v>
      </c>
      <c r="BP8" t="s">
        <v>22</v>
      </c>
      <c r="BQ8" t="s">
        <v>16</v>
      </c>
      <c r="BR8" t="s">
        <v>22</v>
      </c>
      <c r="BS8" t="s">
        <v>22</v>
      </c>
      <c r="BT8" t="s">
        <v>15</v>
      </c>
      <c r="BU8" t="s">
        <v>16</v>
      </c>
      <c r="BV8" t="s">
        <v>21</v>
      </c>
      <c r="BW8" t="s">
        <v>16</v>
      </c>
      <c r="BX8" t="s">
        <v>21</v>
      </c>
      <c r="BY8" t="s">
        <v>16</v>
      </c>
      <c r="BZ8" t="s">
        <v>21</v>
      </c>
      <c r="CA8" t="s">
        <v>21</v>
      </c>
      <c r="CB8" t="s">
        <v>16</v>
      </c>
      <c r="CC8" t="s">
        <v>21</v>
      </c>
      <c r="CD8" t="s">
        <v>20</v>
      </c>
      <c r="CE8" t="s">
        <v>20</v>
      </c>
      <c r="CF8" t="s">
        <v>22</v>
      </c>
      <c r="CG8" t="s">
        <v>20</v>
      </c>
      <c r="CH8" t="s">
        <v>21</v>
      </c>
      <c r="CI8" t="s">
        <v>16</v>
      </c>
      <c r="CJ8" t="s">
        <v>20</v>
      </c>
      <c r="CK8" t="s">
        <v>21</v>
      </c>
      <c r="CL8" t="s">
        <v>15</v>
      </c>
      <c r="CM8" t="s">
        <v>16</v>
      </c>
    </row>
    <row r="9" spans="1:91" x14ac:dyDescent="0.35">
      <c r="A9" s="2">
        <v>45548</v>
      </c>
      <c r="B9" t="s">
        <v>3</v>
      </c>
      <c r="C9">
        <v>6596252</v>
      </c>
      <c r="D9">
        <v>556839</v>
      </c>
      <c r="E9">
        <v>25</v>
      </c>
      <c r="F9">
        <v>8.1999999999999993</v>
      </c>
      <c r="G9">
        <v>83</v>
      </c>
      <c r="H9">
        <v>311</v>
      </c>
      <c r="I9">
        <v>16.3</v>
      </c>
      <c r="J9" s="12">
        <v>8.4700000000000006</v>
      </c>
      <c r="K9" s="11">
        <v>2.4</v>
      </c>
      <c r="L9" s="12">
        <v>2.3E-2</v>
      </c>
      <c r="M9" s="12">
        <v>0.97</v>
      </c>
      <c r="N9" s="14">
        <v>9.1999999999999998E-2</v>
      </c>
      <c r="O9" s="7">
        <v>0.19</v>
      </c>
      <c r="P9" s="7">
        <v>0.6</v>
      </c>
      <c r="Q9" s="7">
        <v>9.1999999999999993</v>
      </c>
      <c r="R9" s="7">
        <v>8.5000000000000006E-2</v>
      </c>
      <c r="S9" s="7">
        <v>3.1</v>
      </c>
      <c r="T9" s="7">
        <v>1.3</v>
      </c>
      <c r="U9" t="s">
        <v>9</v>
      </c>
      <c r="V9" t="s">
        <v>10</v>
      </c>
      <c r="W9" t="s">
        <v>10</v>
      </c>
      <c r="X9" t="s">
        <v>10</v>
      </c>
      <c r="Y9" t="s">
        <v>10</v>
      </c>
      <c r="Z9" t="s">
        <v>10</v>
      </c>
      <c r="AA9" t="s">
        <v>10</v>
      </c>
      <c r="AB9" t="s">
        <v>10</v>
      </c>
      <c r="AC9" t="s">
        <v>12</v>
      </c>
      <c r="AD9" t="s">
        <v>12</v>
      </c>
      <c r="AE9" t="s">
        <v>13</v>
      </c>
      <c r="AF9" t="s">
        <v>13</v>
      </c>
      <c r="AG9" t="s">
        <v>13</v>
      </c>
      <c r="AH9" t="s">
        <v>14</v>
      </c>
      <c r="AI9" t="s">
        <v>15</v>
      </c>
      <c r="AJ9" t="s">
        <v>15</v>
      </c>
      <c r="AK9" s="3">
        <v>9.7000000000000003E-2</v>
      </c>
      <c r="AL9" t="s">
        <v>16</v>
      </c>
      <c r="AM9" t="s">
        <v>17</v>
      </c>
      <c r="AN9" t="s">
        <v>93</v>
      </c>
      <c r="AO9" t="s">
        <v>15</v>
      </c>
      <c r="AP9" t="s">
        <v>19</v>
      </c>
      <c r="AQ9" t="s">
        <v>20</v>
      </c>
      <c r="AR9" t="s">
        <v>17</v>
      </c>
      <c r="AS9" t="s">
        <v>20</v>
      </c>
      <c r="AT9" t="s">
        <v>16</v>
      </c>
      <c r="AU9" t="s">
        <v>15</v>
      </c>
      <c r="AV9" t="s">
        <v>15</v>
      </c>
      <c r="AW9" t="s">
        <v>21</v>
      </c>
      <c r="AX9" t="s">
        <v>20</v>
      </c>
      <c r="AY9" t="s">
        <v>15</v>
      </c>
      <c r="AZ9" t="s">
        <v>17</v>
      </c>
      <c r="BA9" t="s">
        <v>14</v>
      </c>
      <c r="BB9" t="s">
        <v>15</v>
      </c>
      <c r="BC9" t="s">
        <v>16</v>
      </c>
      <c r="BD9" t="s">
        <v>16</v>
      </c>
      <c r="BE9" t="s">
        <v>22</v>
      </c>
      <c r="BF9" t="s">
        <v>22</v>
      </c>
      <c r="BG9" t="s">
        <v>17</v>
      </c>
      <c r="BH9" t="s">
        <v>21</v>
      </c>
      <c r="BI9" t="s">
        <v>23</v>
      </c>
      <c r="BJ9" t="s">
        <v>16</v>
      </c>
      <c r="BK9" t="s">
        <v>16</v>
      </c>
      <c r="BL9" t="s">
        <v>21</v>
      </c>
      <c r="BM9" t="s">
        <v>21</v>
      </c>
      <c r="BN9" t="s">
        <v>21</v>
      </c>
      <c r="BO9" t="s">
        <v>17</v>
      </c>
      <c r="BP9" t="s">
        <v>22</v>
      </c>
      <c r="BQ9" t="s">
        <v>16</v>
      </c>
      <c r="BR9" s="7">
        <v>2E-3</v>
      </c>
      <c r="BS9" t="s">
        <v>22</v>
      </c>
      <c r="BT9" t="s">
        <v>15</v>
      </c>
      <c r="BU9" t="s">
        <v>16</v>
      </c>
      <c r="BV9" t="s">
        <v>21</v>
      </c>
      <c r="BW9" t="s">
        <v>16</v>
      </c>
      <c r="BX9" t="s">
        <v>21</v>
      </c>
      <c r="BY9" t="s">
        <v>16</v>
      </c>
      <c r="BZ9" t="s">
        <v>21</v>
      </c>
      <c r="CA9" t="s">
        <v>21</v>
      </c>
      <c r="CB9" t="s">
        <v>16</v>
      </c>
      <c r="CC9" t="s">
        <v>21</v>
      </c>
      <c r="CD9" t="s">
        <v>20</v>
      </c>
      <c r="CE9" t="s">
        <v>20</v>
      </c>
      <c r="CF9" t="s">
        <v>22</v>
      </c>
      <c r="CG9" t="s">
        <v>20</v>
      </c>
      <c r="CH9" t="s">
        <v>21</v>
      </c>
      <c r="CI9" t="s">
        <v>16</v>
      </c>
      <c r="CJ9" t="s">
        <v>20</v>
      </c>
      <c r="CK9" t="s">
        <v>21</v>
      </c>
      <c r="CL9" t="s">
        <v>15</v>
      </c>
      <c r="CM9" t="s">
        <v>16</v>
      </c>
    </row>
    <row r="10" spans="1:91" x14ac:dyDescent="0.35">
      <c r="A10" s="2">
        <v>45574</v>
      </c>
      <c r="B10" t="s">
        <v>3</v>
      </c>
      <c r="C10">
        <v>6596252</v>
      </c>
      <c r="D10">
        <v>556839</v>
      </c>
      <c r="E10">
        <v>22</v>
      </c>
      <c r="F10">
        <v>9.4</v>
      </c>
      <c r="G10">
        <v>81</v>
      </c>
      <c r="H10">
        <v>829</v>
      </c>
      <c r="I10">
        <v>9.4</v>
      </c>
      <c r="J10" s="12">
        <v>7.99</v>
      </c>
      <c r="K10" s="11">
        <v>2</v>
      </c>
      <c r="L10" s="11">
        <v>0.11</v>
      </c>
      <c r="M10" s="11">
        <v>2.6</v>
      </c>
      <c r="N10" s="14">
        <v>8.8999999999999996E-2</v>
      </c>
      <c r="O10" s="7">
        <v>0.78</v>
      </c>
      <c r="P10" s="7">
        <v>0.89</v>
      </c>
      <c r="Q10" s="7">
        <v>20</v>
      </c>
      <c r="R10" s="7">
        <v>1.5</v>
      </c>
      <c r="S10" s="7">
        <v>6.1</v>
      </c>
      <c r="T10" s="7">
        <v>1.5</v>
      </c>
      <c r="U10" t="s">
        <v>108</v>
      </c>
      <c r="V10" t="s">
        <v>109</v>
      </c>
      <c r="W10" t="s">
        <v>109</v>
      </c>
      <c r="X10" t="s">
        <v>109</v>
      </c>
      <c r="Y10" t="s">
        <v>109</v>
      </c>
      <c r="Z10" t="s">
        <v>109</v>
      </c>
      <c r="AA10" t="s">
        <v>109</v>
      </c>
      <c r="AB10" t="s">
        <v>109</v>
      </c>
      <c r="AC10" t="s">
        <v>12</v>
      </c>
      <c r="AD10" t="s">
        <v>12</v>
      </c>
      <c r="AE10" t="s">
        <v>13</v>
      </c>
      <c r="AF10" t="s">
        <v>13</v>
      </c>
      <c r="AG10" t="s">
        <v>13</v>
      </c>
      <c r="AH10" t="s">
        <v>14</v>
      </c>
      <c r="AI10" t="s">
        <v>15</v>
      </c>
      <c r="AJ10" t="s">
        <v>15</v>
      </c>
      <c r="AK10" t="s">
        <v>14</v>
      </c>
      <c r="AL10" t="s">
        <v>16</v>
      </c>
      <c r="AM10" t="s">
        <v>17</v>
      </c>
      <c r="AN10" t="s">
        <v>18</v>
      </c>
      <c r="AO10" t="s">
        <v>15</v>
      </c>
      <c r="AP10" t="s">
        <v>110</v>
      </c>
      <c r="AQ10" t="s">
        <v>20</v>
      </c>
      <c r="AR10" t="s">
        <v>17</v>
      </c>
      <c r="AS10" t="s">
        <v>20</v>
      </c>
      <c r="AT10" t="s">
        <v>16</v>
      </c>
      <c r="AU10" s="7">
        <v>0.02</v>
      </c>
      <c r="AV10" t="s">
        <v>15</v>
      </c>
      <c r="AW10" t="s">
        <v>21</v>
      </c>
      <c r="AX10" t="s">
        <v>20</v>
      </c>
      <c r="AY10" t="s">
        <v>15</v>
      </c>
      <c r="AZ10" t="s">
        <v>17</v>
      </c>
      <c r="BA10" t="s">
        <v>14</v>
      </c>
      <c r="BB10" t="s">
        <v>15</v>
      </c>
      <c r="BC10" t="s">
        <v>16</v>
      </c>
      <c r="BD10" t="s">
        <v>16</v>
      </c>
      <c r="BE10" t="s">
        <v>22</v>
      </c>
      <c r="BF10" t="s">
        <v>22</v>
      </c>
      <c r="BG10" t="s">
        <v>17</v>
      </c>
      <c r="BH10" t="s">
        <v>21</v>
      </c>
      <c r="BI10" t="s">
        <v>23</v>
      </c>
      <c r="BJ10" t="s">
        <v>16</v>
      </c>
      <c r="BK10" t="s">
        <v>16</v>
      </c>
      <c r="BL10" t="s">
        <v>21</v>
      </c>
      <c r="BM10" t="s">
        <v>21</v>
      </c>
      <c r="BN10" t="s">
        <v>21</v>
      </c>
      <c r="BO10" t="s">
        <v>17</v>
      </c>
      <c r="BP10" t="s">
        <v>22</v>
      </c>
      <c r="BQ10" t="s">
        <v>16</v>
      </c>
      <c r="BR10" t="s">
        <v>22</v>
      </c>
      <c r="BS10" t="s">
        <v>22</v>
      </c>
      <c r="BT10" t="s">
        <v>15</v>
      </c>
      <c r="BU10" t="s">
        <v>16</v>
      </c>
      <c r="BV10" t="s">
        <v>21</v>
      </c>
      <c r="BW10" t="s">
        <v>16</v>
      </c>
      <c r="BX10" t="s">
        <v>21</v>
      </c>
      <c r="BY10" t="s">
        <v>16</v>
      </c>
      <c r="BZ10" t="s">
        <v>21</v>
      </c>
      <c r="CA10" t="s">
        <v>21</v>
      </c>
      <c r="CB10" t="s">
        <v>16</v>
      </c>
      <c r="CC10" t="s">
        <v>21</v>
      </c>
      <c r="CD10" t="s">
        <v>20</v>
      </c>
      <c r="CE10" t="s">
        <v>20</v>
      </c>
      <c r="CF10" t="s">
        <v>22</v>
      </c>
      <c r="CG10" t="s">
        <v>20</v>
      </c>
      <c r="CH10" t="s">
        <v>21</v>
      </c>
      <c r="CI10" t="s">
        <v>16</v>
      </c>
      <c r="CJ10" t="s">
        <v>20</v>
      </c>
      <c r="CK10" t="s">
        <v>21</v>
      </c>
      <c r="CL10" t="s">
        <v>15</v>
      </c>
      <c r="CM10" t="s">
        <v>16</v>
      </c>
    </row>
    <row r="11" spans="1:91" x14ac:dyDescent="0.35">
      <c r="A11" s="2">
        <v>45548</v>
      </c>
      <c r="B11" t="s">
        <v>94</v>
      </c>
      <c r="C11">
        <v>6594304</v>
      </c>
      <c r="D11">
        <v>558692</v>
      </c>
      <c r="E11" t="s">
        <v>186</v>
      </c>
      <c r="F11">
        <v>4.5999999999999996</v>
      </c>
      <c r="G11">
        <v>44</v>
      </c>
      <c r="H11">
        <v>347</v>
      </c>
      <c r="I11">
        <v>16.2</v>
      </c>
      <c r="J11" s="12">
        <v>8.5</v>
      </c>
      <c r="K11" s="11">
        <v>2.4</v>
      </c>
      <c r="L11" s="12">
        <v>4.9000000000000002E-2</v>
      </c>
      <c r="M11" s="11">
        <v>1.9</v>
      </c>
      <c r="N11" s="13">
        <v>0.78</v>
      </c>
      <c r="O11" s="7"/>
      <c r="P11" s="7"/>
      <c r="Q11" s="7"/>
      <c r="R11" s="7"/>
      <c r="S11" s="7"/>
      <c r="T11" s="7"/>
    </row>
    <row r="12" spans="1:91" x14ac:dyDescent="0.35">
      <c r="A12" s="2">
        <v>45548</v>
      </c>
      <c r="B12" t="s">
        <v>95</v>
      </c>
      <c r="C12">
        <v>6594224</v>
      </c>
      <c r="D12">
        <v>558305</v>
      </c>
      <c r="E12" t="s">
        <v>186</v>
      </c>
      <c r="F12">
        <v>1.4</v>
      </c>
      <c r="G12">
        <v>14</v>
      </c>
      <c r="H12">
        <v>802</v>
      </c>
      <c r="I12">
        <v>16</v>
      </c>
      <c r="J12" s="12">
        <v>7.87</v>
      </c>
      <c r="K12" s="14">
        <v>3.2</v>
      </c>
      <c r="L12" s="13">
        <v>0.76</v>
      </c>
      <c r="M12" s="11">
        <v>2.2000000000000002</v>
      </c>
      <c r="N12" s="13">
        <v>0.55000000000000004</v>
      </c>
      <c r="O12" s="7"/>
      <c r="P12" s="7"/>
      <c r="Q12" s="7"/>
      <c r="R12" s="7"/>
      <c r="S12" s="7"/>
      <c r="T12" s="7"/>
    </row>
    <row r="13" spans="1:91" s="7" customFormat="1" x14ac:dyDescent="0.35">
      <c r="A13" s="6" t="s">
        <v>111</v>
      </c>
      <c r="H13" s="8"/>
      <c r="O13" s="7">
        <v>1.5</v>
      </c>
      <c r="P13" s="7">
        <v>10</v>
      </c>
      <c r="Q13" s="7">
        <v>115</v>
      </c>
      <c r="R13" s="7">
        <v>4.7</v>
      </c>
      <c r="S13" s="7">
        <v>10.9</v>
      </c>
      <c r="T13" s="7">
        <v>7.8</v>
      </c>
      <c r="U13" s="7">
        <v>100</v>
      </c>
      <c r="V13" s="7">
        <v>7.7</v>
      </c>
      <c r="W13" s="7">
        <v>100</v>
      </c>
      <c r="X13" s="7">
        <v>100</v>
      </c>
      <c r="Y13" s="7">
        <v>10.8</v>
      </c>
      <c r="Z13" s="7">
        <v>10.8</v>
      </c>
      <c r="AA13" s="7">
        <v>10.8</v>
      </c>
      <c r="AB13" s="7">
        <v>10.8</v>
      </c>
      <c r="AK13" s="7">
        <v>0.1</v>
      </c>
      <c r="BA13" s="7">
        <v>0.1</v>
      </c>
      <c r="BO13" s="7">
        <v>0.5</v>
      </c>
      <c r="BR13" s="7">
        <v>0.08</v>
      </c>
      <c r="CE13" s="7">
        <v>0.06</v>
      </c>
      <c r="CF13" s="7">
        <v>1</v>
      </c>
    </row>
    <row r="14" spans="1:91" x14ac:dyDescent="0.35">
      <c r="G14" s="4"/>
    </row>
    <row r="15" spans="1:91" x14ac:dyDescent="0.35">
      <c r="G15" s="4"/>
    </row>
    <row r="16" spans="1:91" x14ac:dyDescent="0.35">
      <c r="G16" s="4"/>
    </row>
    <row r="17" spans="7:7" x14ac:dyDescent="0.35">
      <c r="G17" s="4"/>
    </row>
    <row r="18" spans="7:7" x14ac:dyDescent="0.35">
      <c r="G18" s="4"/>
    </row>
  </sheetData>
  <mergeCells count="1">
    <mergeCell ref="J1:N1"/>
  </mergeCells>
  <pageMargins left="0.7" right="0.7" top="0.75" bottom="0.75" header="0.3" footer="0.3"/>
  <pageSetup paperSize="9" orientation="portrait" r:id="rId1"/>
  <legacyDrawing r:id="rId2"/>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CE421-BBB7-46E0-AE41-47EC7EF3D635}">
  <dimension ref="A1:BZ5"/>
  <sheetViews>
    <sheetView workbookViewId="0">
      <selection activeCell="H13" sqref="H13"/>
    </sheetView>
  </sheetViews>
  <sheetFormatPr defaultRowHeight="14.5" x14ac:dyDescent="0.35"/>
  <sheetData>
    <row r="1" spans="1:78" x14ac:dyDescent="0.35">
      <c r="A1" s="18" t="s">
        <v>365</v>
      </c>
    </row>
    <row r="2" spans="1:78" ht="87" x14ac:dyDescent="0.35">
      <c r="A2" s="15" t="s">
        <v>366</v>
      </c>
      <c r="B2" s="16" t="s">
        <v>187</v>
      </c>
      <c r="C2" s="16" t="s">
        <v>188</v>
      </c>
      <c r="D2" s="16" t="s">
        <v>189</v>
      </c>
      <c r="E2" s="16" t="s">
        <v>190</v>
      </c>
      <c r="F2" s="16" t="s">
        <v>191</v>
      </c>
      <c r="G2" s="16" t="s">
        <v>219</v>
      </c>
      <c r="H2" s="16" t="s">
        <v>192</v>
      </c>
      <c r="I2" s="16" t="s">
        <v>193</v>
      </c>
      <c r="J2" s="16" t="s">
        <v>194</v>
      </c>
      <c r="K2" s="16" t="s">
        <v>195</v>
      </c>
      <c r="L2" s="16" t="s">
        <v>196</v>
      </c>
      <c r="M2" s="16" t="s">
        <v>197</v>
      </c>
      <c r="N2" s="16" t="s">
        <v>198</v>
      </c>
      <c r="O2" s="16" t="s">
        <v>199</v>
      </c>
      <c r="P2" s="16" t="s">
        <v>200</v>
      </c>
      <c r="Q2" s="16" t="s">
        <v>201</v>
      </c>
      <c r="R2" s="16" t="s">
        <v>202</v>
      </c>
      <c r="S2" s="16" t="s">
        <v>203</v>
      </c>
      <c r="T2" s="16" t="s">
        <v>130</v>
      </c>
      <c r="U2" s="16" t="s">
        <v>204</v>
      </c>
      <c r="V2" s="16" t="s">
        <v>132</v>
      </c>
      <c r="W2" s="16" t="s">
        <v>133</v>
      </c>
      <c r="X2" s="16" t="s">
        <v>135</v>
      </c>
      <c r="Y2" s="16" t="s">
        <v>137</v>
      </c>
      <c r="Z2" s="16" t="s">
        <v>205</v>
      </c>
      <c r="AA2" s="16" t="s">
        <v>140</v>
      </c>
      <c r="AB2" s="16" t="s">
        <v>141</v>
      </c>
      <c r="AC2" s="16" t="s">
        <v>142</v>
      </c>
      <c r="AD2" s="16" t="s">
        <v>144</v>
      </c>
      <c r="AE2" s="16" t="s">
        <v>146</v>
      </c>
      <c r="AF2" s="16" t="s">
        <v>147</v>
      </c>
      <c r="AG2" s="16" t="s">
        <v>206</v>
      </c>
      <c r="AH2" s="16" t="s">
        <v>148</v>
      </c>
      <c r="AI2" s="16" t="s">
        <v>149</v>
      </c>
      <c r="AJ2" s="16" t="s">
        <v>150</v>
      </c>
      <c r="AK2" s="16" t="s">
        <v>151</v>
      </c>
      <c r="AL2" s="16" t="s">
        <v>207</v>
      </c>
      <c r="AM2" s="16" t="s">
        <v>208</v>
      </c>
      <c r="AN2" s="16" t="s">
        <v>152</v>
      </c>
      <c r="AO2" s="16" t="s">
        <v>153</v>
      </c>
      <c r="AP2" s="16" t="s">
        <v>154</v>
      </c>
      <c r="AQ2" s="16" t="s">
        <v>209</v>
      </c>
      <c r="AR2" s="16" t="s">
        <v>155</v>
      </c>
      <c r="AS2" s="16" t="s">
        <v>210</v>
      </c>
      <c r="AT2" s="16" t="s">
        <v>157</v>
      </c>
      <c r="AU2" s="16" t="s">
        <v>211</v>
      </c>
      <c r="AV2" s="16" t="s">
        <v>159</v>
      </c>
      <c r="AW2" s="16" t="s">
        <v>160</v>
      </c>
      <c r="AX2" s="16" t="s">
        <v>161</v>
      </c>
      <c r="AY2" s="16" t="s">
        <v>162</v>
      </c>
      <c r="AZ2" s="16" t="s">
        <v>163</v>
      </c>
      <c r="BA2" s="16" t="s">
        <v>164</v>
      </c>
      <c r="BB2" s="16" t="s">
        <v>165</v>
      </c>
      <c r="BC2" s="16" t="s">
        <v>166</v>
      </c>
      <c r="BD2" s="16" t="s">
        <v>167</v>
      </c>
      <c r="BE2" s="16" t="s">
        <v>168</v>
      </c>
      <c r="BF2" s="16" t="s">
        <v>170</v>
      </c>
      <c r="BG2" s="16" t="s">
        <v>171</v>
      </c>
      <c r="BH2" s="16" t="s">
        <v>172</v>
      </c>
      <c r="BI2" s="16" t="s">
        <v>173</v>
      </c>
      <c r="BJ2" s="16" t="s">
        <v>174</v>
      </c>
      <c r="BK2" s="16" t="s">
        <v>216</v>
      </c>
      <c r="BL2" s="16" t="s">
        <v>175</v>
      </c>
      <c r="BM2" s="16" t="s">
        <v>176</v>
      </c>
      <c r="BN2" s="16" t="s">
        <v>212</v>
      </c>
      <c r="BO2" s="16" t="s">
        <v>177</v>
      </c>
      <c r="BP2" s="16" t="s">
        <v>178</v>
      </c>
      <c r="BQ2" s="16" t="s">
        <v>179</v>
      </c>
      <c r="BR2" s="16" t="s">
        <v>180</v>
      </c>
      <c r="BS2" s="16" t="s">
        <v>181</v>
      </c>
      <c r="BT2" s="16" t="s">
        <v>182</v>
      </c>
      <c r="BU2" s="16" t="s">
        <v>183</v>
      </c>
      <c r="BV2" s="16" t="s">
        <v>184</v>
      </c>
      <c r="BW2" s="16" t="s">
        <v>185</v>
      </c>
      <c r="BX2" s="16" t="s">
        <v>213</v>
      </c>
      <c r="BY2" s="16" t="s">
        <v>214</v>
      </c>
      <c r="BZ2" s="16" t="s">
        <v>215</v>
      </c>
    </row>
    <row r="3" spans="1:78" x14ac:dyDescent="0.35">
      <c r="A3" s="15" t="s">
        <v>217</v>
      </c>
      <c r="B3" s="16" t="s">
        <v>127</v>
      </c>
      <c r="C3" s="16" t="s">
        <v>127</v>
      </c>
      <c r="D3" s="16" t="s">
        <v>127</v>
      </c>
      <c r="E3" s="16" t="s">
        <v>127</v>
      </c>
      <c r="F3" s="16" t="s">
        <v>127</v>
      </c>
      <c r="G3" s="16" t="s">
        <v>127</v>
      </c>
      <c r="H3" s="16" t="s">
        <v>127</v>
      </c>
      <c r="I3" s="16" t="s">
        <v>127</v>
      </c>
      <c r="J3" s="16" t="s">
        <v>127</v>
      </c>
      <c r="K3" s="16" t="s">
        <v>127</v>
      </c>
      <c r="L3" s="16" t="s">
        <v>127</v>
      </c>
      <c r="M3" s="16" t="s">
        <v>127</v>
      </c>
      <c r="N3" s="16" t="s">
        <v>127</v>
      </c>
      <c r="O3" s="16" t="s">
        <v>127</v>
      </c>
      <c r="P3" s="16" t="s">
        <v>127</v>
      </c>
      <c r="Q3" s="16" t="s">
        <v>127</v>
      </c>
      <c r="R3" s="16" t="s">
        <v>127</v>
      </c>
      <c r="S3" s="16" t="s">
        <v>127</v>
      </c>
      <c r="T3" s="16" t="s">
        <v>218</v>
      </c>
      <c r="U3" s="16" t="s">
        <v>218</v>
      </c>
      <c r="V3" s="16" t="s">
        <v>218</v>
      </c>
      <c r="W3" s="16" t="s">
        <v>218</v>
      </c>
      <c r="X3" s="16" t="s">
        <v>218</v>
      </c>
      <c r="Y3" s="16" t="s">
        <v>218</v>
      </c>
      <c r="Z3" s="16" t="s">
        <v>218</v>
      </c>
      <c r="AA3" s="16" t="s">
        <v>218</v>
      </c>
      <c r="AB3" s="16" t="s">
        <v>218</v>
      </c>
      <c r="AC3" s="16" t="s">
        <v>218</v>
      </c>
      <c r="AD3" s="16" t="s">
        <v>218</v>
      </c>
      <c r="AE3" s="16" t="s">
        <v>218</v>
      </c>
      <c r="AF3" s="16" t="s">
        <v>218</v>
      </c>
      <c r="AG3" s="16" t="s">
        <v>218</v>
      </c>
      <c r="AH3" s="16" t="s">
        <v>218</v>
      </c>
      <c r="AI3" s="16" t="s">
        <v>218</v>
      </c>
      <c r="AJ3" s="16" t="s">
        <v>218</v>
      </c>
      <c r="AK3" s="16" t="s">
        <v>218</v>
      </c>
      <c r="AL3" s="16" t="s">
        <v>218</v>
      </c>
      <c r="AM3" s="16" t="s">
        <v>218</v>
      </c>
      <c r="AN3" s="16" t="s">
        <v>218</v>
      </c>
      <c r="AO3" s="16" t="s">
        <v>218</v>
      </c>
      <c r="AP3" s="16" t="s">
        <v>218</v>
      </c>
      <c r="AQ3" s="16" t="s">
        <v>218</v>
      </c>
      <c r="AR3" s="16" t="s">
        <v>218</v>
      </c>
      <c r="AS3" s="16" t="s">
        <v>218</v>
      </c>
      <c r="AT3" s="16" t="s">
        <v>218</v>
      </c>
      <c r="AU3" s="16" t="s">
        <v>218</v>
      </c>
      <c r="AV3" s="16" t="s">
        <v>218</v>
      </c>
      <c r="AW3" s="16" t="s">
        <v>218</v>
      </c>
      <c r="AX3" s="16" t="s">
        <v>218</v>
      </c>
      <c r="AY3" s="16" t="s">
        <v>218</v>
      </c>
      <c r="AZ3" s="16" t="s">
        <v>218</v>
      </c>
      <c r="BA3" s="16" t="s">
        <v>218</v>
      </c>
      <c r="BB3" s="16" t="s">
        <v>218</v>
      </c>
      <c r="BC3" s="16" t="s">
        <v>218</v>
      </c>
      <c r="BD3" s="16" t="s">
        <v>218</v>
      </c>
      <c r="BE3" s="16" t="s">
        <v>218</v>
      </c>
      <c r="BF3" s="16" t="s">
        <v>218</v>
      </c>
      <c r="BG3" s="16" t="s">
        <v>218</v>
      </c>
      <c r="BH3" s="16" t="s">
        <v>218</v>
      </c>
      <c r="BI3" s="16" t="s">
        <v>218</v>
      </c>
      <c r="BJ3" s="16" t="s">
        <v>218</v>
      </c>
      <c r="BK3" s="16" t="s">
        <v>218</v>
      </c>
      <c r="BL3" s="16" t="s">
        <v>218</v>
      </c>
      <c r="BM3" s="16" t="s">
        <v>218</v>
      </c>
      <c r="BN3" s="16" t="s">
        <v>218</v>
      </c>
      <c r="BO3" s="16" t="s">
        <v>218</v>
      </c>
      <c r="BP3" s="16" t="s">
        <v>218</v>
      </c>
      <c r="BQ3" s="16" t="s">
        <v>218</v>
      </c>
      <c r="BR3" s="16" t="s">
        <v>218</v>
      </c>
      <c r="BS3" s="16" t="s">
        <v>218</v>
      </c>
      <c r="BT3" s="16" t="s">
        <v>218</v>
      </c>
      <c r="BU3" s="16" t="s">
        <v>218</v>
      </c>
      <c r="BV3" s="16" t="s">
        <v>218</v>
      </c>
      <c r="BW3" s="16" t="s">
        <v>218</v>
      </c>
      <c r="BX3" s="16" t="s">
        <v>218</v>
      </c>
      <c r="BY3" s="16" t="s">
        <v>218</v>
      </c>
      <c r="BZ3" s="16" t="s">
        <v>218</v>
      </c>
    </row>
    <row r="4" spans="1:78" x14ac:dyDescent="0.35">
      <c r="A4" s="15" t="s">
        <v>126</v>
      </c>
      <c r="B4" s="89">
        <v>5.5</v>
      </c>
      <c r="C4" s="89">
        <v>39</v>
      </c>
      <c r="D4" s="89">
        <v>6.3</v>
      </c>
      <c r="E4" s="89">
        <v>100</v>
      </c>
      <c r="F4" s="89">
        <v>9.9</v>
      </c>
      <c r="G4" s="89">
        <v>45</v>
      </c>
      <c r="H4" s="16" t="s">
        <v>128</v>
      </c>
      <c r="I4" s="16" t="s">
        <v>128</v>
      </c>
      <c r="J4" s="16" t="s">
        <v>128</v>
      </c>
      <c r="K4" s="16" t="s">
        <v>128</v>
      </c>
      <c r="L4" s="16" t="s">
        <v>128</v>
      </c>
      <c r="M4" s="16" t="s">
        <v>128</v>
      </c>
      <c r="N4" s="16" t="s">
        <v>128</v>
      </c>
      <c r="O4" s="16" t="s">
        <v>12</v>
      </c>
      <c r="P4" s="89">
        <v>0.11</v>
      </c>
      <c r="Q4" s="89">
        <v>0.11</v>
      </c>
      <c r="R4" s="17" t="s">
        <v>129</v>
      </c>
      <c r="S4" s="17" t="s">
        <v>129</v>
      </c>
      <c r="T4" s="17" t="s">
        <v>131</v>
      </c>
      <c r="U4" s="17" t="s">
        <v>10</v>
      </c>
      <c r="V4" s="17" t="s">
        <v>10</v>
      </c>
      <c r="W4" s="17" t="s">
        <v>134</v>
      </c>
      <c r="X4" s="17" t="s">
        <v>136</v>
      </c>
      <c r="Y4" s="17" t="s">
        <v>138</v>
      </c>
      <c r="Z4" s="17" t="s">
        <v>139</v>
      </c>
      <c r="AA4" s="17" t="s">
        <v>134</v>
      </c>
      <c r="AB4" s="17" t="s">
        <v>13</v>
      </c>
      <c r="AC4" s="17" t="s">
        <v>143</v>
      </c>
      <c r="AD4" s="17" t="s">
        <v>145</v>
      </c>
      <c r="AE4" s="17" t="s">
        <v>10</v>
      </c>
      <c r="AF4" s="17" t="s">
        <v>139</v>
      </c>
      <c r="AG4" s="17" t="s">
        <v>10</v>
      </c>
      <c r="AH4" s="17" t="s">
        <v>136</v>
      </c>
      <c r="AI4" s="17" t="s">
        <v>145</v>
      </c>
      <c r="AJ4" s="17" t="s">
        <v>138</v>
      </c>
      <c r="AK4" s="17" t="s">
        <v>143</v>
      </c>
      <c r="AL4" s="17" t="s">
        <v>138</v>
      </c>
      <c r="AM4" s="17" t="s">
        <v>134</v>
      </c>
      <c r="AN4" s="17" t="s">
        <v>10</v>
      </c>
      <c r="AO4" s="17" t="s">
        <v>10</v>
      </c>
      <c r="AP4" s="17" t="s">
        <v>110</v>
      </c>
      <c r="AQ4" s="17" t="s">
        <v>145</v>
      </c>
      <c r="AR4" s="17" t="s">
        <v>110</v>
      </c>
      <c r="AS4" s="17" t="s">
        <v>156</v>
      </c>
      <c r="AT4" s="17" t="s">
        <v>10</v>
      </c>
      <c r="AU4" s="17" t="s">
        <v>158</v>
      </c>
      <c r="AV4" s="17" t="s">
        <v>136</v>
      </c>
      <c r="AW4" s="17" t="s">
        <v>131</v>
      </c>
      <c r="AX4" s="17" t="s">
        <v>10</v>
      </c>
      <c r="AY4" s="17" t="s">
        <v>10</v>
      </c>
      <c r="AZ4" s="17" t="s">
        <v>110</v>
      </c>
      <c r="BA4" s="17" t="s">
        <v>131</v>
      </c>
      <c r="BB4" s="17" t="s">
        <v>139</v>
      </c>
      <c r="BC4" s="17" t="s">
        <v>139</v>
      </c>
      <c r="BD4" s="17" t="s">
        <v>139</v>
      </c>
      <c r="BE4" s="17" t="s">
        <v>169</v>
      </c>
      <c r="BF4" s="17" t="s">
        <v>10</v>
      </c>
      <c r="BG4" s="17" t="s">
        <v>10</v>
      </c>
      <c r="BH4" s="17" t="s">
        <v>110</v>
      </c>
      <c r="BI4" s="17" t="s">
        <v>145</v>
      </c>
      <c r="BJ4" s="17" t="s">
        <v>139</v>
      </c>
      <c r="BK4" s="17" t="s">
        <v>13</v>
      </c>
      <c r="BL4" s="17" t="s">
        <v>131</v>
      </c>
      <c r="BM4" s="17" t="s">
        <v>169</v>
      </c>
      <c r="BN4" s="17" t="s">
        <v>10</v>
      </c>
      <c r="BO4" s="17" t="s">
        <v>139</v>
      </c>
      <c r="BP4" s="17" t="s">
        <v>13</v>
      </c>
      <c r="BQ4" s="17" t="s">
        <v>10</v>
      </c>
      <c r="BR4" s="17" t="s">
        <v>169</v>
      </c>
      <c r="BS4" s="17" t="s">
        <v>110</v>
      </c>
      <c r="BT4" s="17" t="s">
        <v>136</v>
      </c>
      <c r="BU4" s="17" t="s">
        <v>10</v>
      </c>
      <c r="BV4" s="17" t="s">
        <v>139</v>
      </c>
      <c r="BW4" s="17" t="s">
        <v>110</v>
      </c>
      <c r="BX4" s="17" t="s">
        <v>143</v>
      </c>
      <c r="BY4" s="17" t="s">
        <v>143</v>
      </c>
      <c r="BZ4" s="17" t="s">
        <v>143</v>
      </c>
    </row>
    <row r="5" spans="1:78" x14ac:dyDescent="0.35">
      <c r="A5" s="15"/>
      <c r="B5" s="16"/>
      <c r="C5" s="16"/>
      <c r="D5" s="16"/>
      <c r="E5" s="16"/>
      <c r="F5" s="16"/>
      <c r="G5" s="16"/>
      <c r="H5" s="16"/>
      <c r="I5" s="16"/>
      <c r="J5" s="16"/>
      <c r="K5" s="16"/>
      <c r="L5" s="16"/>
      <c r="M5" s="16"/>
      <c r="N5" s="16"/>
      <c r="O5" s="16"/>
      <c r="P5" s="16"/>
      <c r="Q5" s="16"/>
      <c r="R5" s="17"/>
      <c r="S5" s="17"/>
      <c r="T5" s="17"/>
      <c r="U5" s="17"/>
      <c r="V5" s="17"/>
      <c r="W5" s="17"/>
      <c r="X5" s="17"/>
      <c r="Y5" s="17"/>
      <c r="Z5" s="17"/>
      <c r="AA5" s="17"/>
      <c r="AB5" s="17"/>
      <c r="AC5" s="17"/>
      <c r="AD5" s="17"/>
      <c r="AE5" s="17"/>
      <c r="AF5" s="17"/>
      <c r="AG5" s="17"/>
      <c r="AH5" s="17"/>
      <c r="AI5" s="17"/>
      <c r="AJ5" s="17"/>
      <c r="AK5" s="17"/>
      <c r="AL5" s="17"/>
      <c r="AM5" s="17"/>
      <c r="AN5" s="17"/>
      <c r="AO5" s="17"/>
      <c r="AP5" s="17"/>
      <c r="AQ5" s="17"/>
      <c r="AR5" s="17"/>
      <c r="AS5" s="17"/>
      <c r="AT5" s="17"/>
      <c r="AU5" s="17"/>
      <c r="AV5" s="17"/>
      <c r="AW5" s="17"/>
      <c r="AX5" s="17"/>
      <c r="AY5" s="17"/>
      <c r="AZ5" s="17"/>
      <c r="BA5" s="17"/>
      <c r="BB5" s="17"/>
      <c r="BC5" s="17"/>
      <c r="BD5" s="17"/>
      <c r="BE5" s="17"/>
      <c r="BF5" s="17"/>
      <c r="BG5" s="17"/>
      <c r="BH5" s="17"/>
      <c r="BI5" s="17"/>
      <c r="BJ5" s="17"/>
      <c r="BK5" s="17"/>
      <c r="BL5" s="17"/>
      <c r="BM5" s="17"/>
      <c r="BN5" s="17"/>
      <c r="BO5" s="17"/>
      <c r="BP5" s="17"/>
      <c r="BQ5" s="17"/>
      <c r="BR5" s="17"/>
      <c r="BS5" s="17"/>
      <c r="BT5" s="17"/>
      <c r="BU5" s="17"/>
      <c r="BV5" s="17"/>
      <c r="BW5" s="17"/>
      <c r="BX5" s="17"/>
      <c r="BY5" s="17"/>
      <c r="BZ5" s="17"/>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11FF9B-B046-41D7-AB55-E3BC6B95DCA7}">
  <dimension ref="A1:I21"/>
  <sheetViews>
    <sheetView workbookViewId="0">
      <selection activeCell="W10" sqref="W10"/>
    </sheetView>
  </sheetViews>
  <sheetFormatPr defaultRowHeight="14.5" x14ac:dyDescent="0.35"/>
  <cols>
    <col min="1" max="1" width="14.6328125" bestFit="1" customWidth="1"/>
    <col min="2" max="2" width="9.90625" customWidth="1"/>
    <col min="3" max="3" width="8.90625" bestFit="1" customWidth="1"/>
    <col min="4" max="4" width="9.90625" bestFit="1" customWidth="1"/>
    <col min="6" max="6" width="11.54296875" customWidth="1"/>
    <col min="7" max="7" width="11.36328125" customWidth="1"/>
    <col min="8" max="8" width="11.6328125" customWidth="1"/>
  </cols>
  <sheetData>
    <row r="1" spans="1:4" x14ac:dyDescent="0.35">
      <c r="A1" s="18" t="s">
        <v>229</v>
      </c>
      <c r="B1" s="31" t="s">
        <v>223</v>
      </c>
      <c r="C1" s="18" t="s">
        <v>224</v>
      </c>
      <c r="D1" s="22"/>
    </row>
    <row r="2" spans="1:4" x14ac:dyDescent="0.35">
      <c r="A2" s="23">
        <v>45345</v>
      </c>
      <c r="B2" s="33">
        <v>0.16</v>
      </c>
      <c r="C2" s="33">
        <v>0.17</v>
      </c>
      <c r="D2" s="22"/>
    </row>
    <row r="3" spans="1:4" x14ac:dyDescent="0.35">
      <c r="A3" s="23">
        <v>45456</v>
      </c>
      <c r="B3" s="33">
        <v>0.13</v>
      </c>
      <c r="C3" s="33">
        <v>0.43</v>
      </c>
      <c r="D3" s="22"/>
    </row>
    <row r="4" spans="1:4" x14ac:dyDescent="0.35">
      <c r="A4" s="23">
        <v>45548</v>
      </c>
      <c r="B4" s="32">
        <v>9.1999999999999998E-2</v>
      </c>
      <c r="C4" s="33">
        <v>0.39</v>
      </c>
      <c r="D4" s="22"/>
    </row>
    <row r="5" spans="1:4" x14ac:dyDescent="0.35">
      <c r="A5" s="23">
        <v>45574</v>
      </c>
      <c r="B5" s="32">
        <v>8.8999999999999996E-2</v>
      </c>
      <c r="C5" s="33">
        <v>0.18</v>
      </c>
      <c r="D5" s="22"/>
    </row>
    <row r="6" spans="1:4" x14ac:dyDescent="0.35">
      <c r="A6" s="20" t="s">
        <v>228</v>
      </c>
      <c r="B6" s="34">
        <f>AVERAGE(B2:B5)</f>
        <v>0.11774999999999999</v>
      </c>
      <c r="C6" s="35">
        <f>AVERAGE(C2:C5)</f>
        <v>0.29249999999999998</v>
      </c>
      <c r="D6" s="26">
        <f>AVERAGE(B2:C5)</f>
        <v>0.20512499999999997</v>
      </c>
    </row>
    <row r="7" spans="1:4" x14ac:dyDescent="0.35">
      <c r="A7" s="50" t="s">
        <v>225</v>
      </c>
      <c r="B7" s="22">
        <v>0.05</v>
      </c>
      <c r="C7" s="22">
        <v>0.05</v>
      </c>
      <c r="D7" s="23">
        <v>45345</v>
      </c>
    </row>
    <row r="8" spans="1:4" x14ac:dyDescent="0.35">
      <c r="A8" s="51" t="s">
        <v>226</v>
      </c>
      <c r="B8" s="22">
        <v>0.08</v>
      </c>
      <c r="C8" s="22">
        <v>0.08</v>
      </c>
      <c r="D8" s="23">
        <v>45456</v>
      </c>
    </row>
    <row r="9" spans="1:4" x14ac:dyDescent="0.35">
      <c r="A9" s="52" t="s">
        <v>230</v>
      </c>
      <c r="B9" s="22">
        <v>0.1</v>
      </c>
      <c r="C9" s="22">
        <v>0.1</v>
      </c>
      <c r="D9" s="23">
        <v>45548</v>
      </c>
    </row>
    <row r="10" spans="1:4" x14ac:dyDescent="0.35">
      <c r="A10" s="53" t="s">
        <v>227</v>
      </c>
      <c r="B10" s="22">
        <v>0.12</v>
      </c>
      <c r="C10" s="22">
        <v>0.12</v>
      </c>
      <c r="D10" s="23">
        <v>45574</v>
      </c>
    </row>
    <row r="19" spans="1:9" x14ac:dyDescent="0.35">
      <c r="A19" s="93" t="s">
        <v>262</v>
      </c>
      <c r="B19" s="94"/>
      <c r="C19" s="94"/>
      <c r="D19" s="94"/>
      <c r="E19" s="94"/>
      <c r="F19" s="94"/>
      <c r="G19" s="94"/>
      <c r="H19" s="94"/>
      <c r="I19" s="94"/>
    </row>
    <row r="20" spans="1:9" ht="43.5" x14ac:dyDescent="0.35">
      <c r="A20" s="54" t="s">
        <v>233</v>
      </c>
      <c r="B20" s="9" t="s">
        <v>263</v>
      </c>
      <c r="C20" s="9" t="s">
        <v>258</v>
      </c>
      <c r="D20" s="9" t="s">
        <v>259</v>
      </c>
      <c r="E20" s="55" t="s">
        <v>252</v>
      </c>
      <c r="F20" s="56" t="s">
        <v>253</v>
      </c>
      <c r="G20" s="57" t="s">
        <v>254</v>
      </c>
      <c r="H20" s="58" t="s">
        <v>255</v>
      </c>
      <c r="I20" s="59" t="s">
        <v>256</v>
      </c>
    </row>
    <row r="21" spans="1:9" ht="43.5" x14ac:dyDescent="0.35">
      <c r="A21" s="9" t="s">
        <v>264</v>
      </c>
      <c r="B21" s="54" t="s">
        <v>234</v>
      </c>
      <c r="C21" s="9" t="s">
        <v>265</v>
      </c>
      <c r="D21" s="42">
        <v>40</v>
      </c>
      <c r="E21" s="9" t="s">
        <v>266</v>
      </c>
      <c r="F21" s="9" t="s">
        <v>267</v>
      </c>
      <c r="G21" s="9" t="s">
        <v>268</v>
      </c>
      <c r="H21" s="9" t="s">
        <v>269</v>
      </c>
      <c r="I21" s="9" t="s">
        <v>270</v>
      </c>
    </row>
  </sheetData>
  <mergeCells count="1">
    <mergeCell ref="A19:I19"/>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D35E8-0857-4D41-B597-0CD12503B522}">
  <dimension ref="A1:I19"/>
  <sheetViews>
    <sheetView workbookViewId="0">
      <selection activeCell="D6" sqref="D6"/>
    </sheetView>
  </sheetViews>
  <sheetFormatPr defaultColWidth="8.7265625" defaultRowHeight="14.5" x14ac:dyDescent="0.35"/>
  <cols>
    <col min="1" max="1" width="14.6328125" style="22" bestFit="1" customWidth="1"/>
    <col min="2" max="2" width="7.54296875" style="22" customWidth="1"/>
    <col min="3" max="3" width="8.90625" style="22" bestFit="1" customWidth="1"/>
    <col min="4" max="16384" width="8.7265625" style="22"/>
  </cols>
  <sheetData>
    <row r="1" spans="1:4" x14ac:dyDescent="0.35">
      <c r="A1" s="18" t="s">
        <v>222</v>
      </c>
      <c r="B1" s="18" t="s">
        <v>223</v>
      </c>
      <c r="C1" s="18" t="s">
        <v>224</v>
      </c>
    </row>
    <row r="2" spans="1:4" x14ac:dyDescent="0.35">
      <c r="A2" s="23">
        <v>45345</v>
      </c>
      <c r="B2" s="24">
        <v>2.2000000000000002</v>
      </c>
      <c r="C2" s="24">
        <v>1.8</v>
      </c>
    </row>
    <row r="3" spans="1:4" x14ac:dyDescent="0.35">
      <c r="A3" s="23">
        <v>45456</v>
      </c>
      <c r="B3" s="25">
        <v>1.4</v>
      </c>
      <c r="C3" s="24">
        <v>1.6</v>
      </c>
    </row>
    <row r="4" spans="1:4" x14ac:dyDescent="0.35">
      <c r="A4" s="23">
        <v>45548</v>
      </c>
      <c r="B4" s="25">
        <v>0.97</v>
      </c>
      <c r="C4" s="24">
        <v>2.1</v>
      </c>
    </row>
    <row r="5" spans="1:4" x14ac:dyDescent="0.35">
      <c r="A5" s="23">
        <v>45574</v>
      </c>
      <c r="B5" s="24">
        <v>2.6</v>
      </c>
      <c r="C5" s="24">
        <v>2</v>
      </c>
    </row>
    <row r="6" spans="1:4" x14ac:dyDescent="0.35">
      <c r="A6" s="27" t="s">
        <v>228</v>
      </c>
      <c r="B6" s="28">
        <f>AVERAGE(B2:B5)</f>
        <v>1.7925</v>
      </c>
      <c r="C6" s="28">
        <f>AVERAGE(C2:C5)</f>
        <v>1.875</v>
      </c>
      <c r="D6" s="28">
        <f>AVERAGE(B2:C5)</f>
        <v>1.83375</v>
      </c>
    </row>
    <row r="7" spans="1:4" x14ac:dyDescent="0.35">
      <c r="A7" s="50" t="s">
        <v>225</v>
      </c>
      <c r="B7" s="22">
        <v>1.5</v>
      </c>
      <c r="C7" s="22">
        <v>1.5</v>
      </c>
    </row>
    <row r="8" spans="1:4" x14ac:dyDescent="0.35">
      <c r="A8" s="51" t="s">
        <v>226</v>
      </c>
      <c r="B8" s="22">
        <v>3</v>
      </c>
      <c r="C8" s="22">
        <v>3</v>
      </c>
    </row>
    <row r="9" spans="1:4" x14ac:dyDescent="0.35">
      <c r="A9" s="52" t="s">
        <v>230</v>
      </c>
      <c r="B9" s="22">
        <v>6</v>
      </c>
      <c r="C9" s="22">
        <v>6</v>
      </c>
    </row>
    <row r="10" spans="1:4" x14ac:dyDescent="0.35">
      <c r="A10" s="53" t="s">
        <v>227</v>
      </c>
      <c r="B10" s="22">
        <v>8</v>
      </c>
      <c r="C10" s="22">
        <v>8</v>
      </c>
    </row>
    <row r="18" spans="1:9" ht="43.5" x14ac:dyDescent="0.35">
      <c r="A18" s="29" t="s">
        <v>257</v>
      </c>
      <c r="B18" s="29" t="s">
        <v>263</v>
      </c>
      <c r="C18" s="29" t="s">
        <v>258</v>
      </c>
      <c r="D18" s="29" t="s">
        <v>259</v>
      </c>
      <c r="E18" s="63" t="s">
        <v>252</v>
      </c>
      <c r="F18" s="64" t="s">
        <v>253</v>
      </c>
      <c r="G18" s="65" t="s">
        <v>254</v>
      </c>
      <c r="H18" s="66" t="s">
        <v>255</v>
      </c>
      <c r="I18" s="67" t="s">
        <v>256</v>
      </c>
    </row>
    <row r="19" spans="1:9" ht="58" x14ac:dyDescent="0.35">
      <c r="A19" s="9" t="s">
        <v>289</v>
      </c>
      <c r="B19" s="9" t="s">
        <v>282</v>
      </c>
      <c r="C19" s="9" t="s">
        <v>246</v>
      </c>
      <c r="D19" s="62">
        <v>12</v>
      </c>
      <c r="E19" s="9" t="s">
        <v>290</v>
      </c>
      <c r="F19" s="9" t="s">
        <v>291</v>
      </c>
      <c r="G19" s="9" t="s">
        <v>292</v>
      </c>
      <c r="H19" s="9" t="s">
        <v>293</v>
      </c>
      <c r="I19" s="10" t="s">
        <v>294</v>
      </c>
    </row>
  </sheetData>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F1E598-4D94-497F-B200-5B5018D440B8}">
  <dimension ref="A1:I19"/>
  <sheetViews>
    <sheetView workbookViewId="0">
      <selection activeCell="C7" sqref="C7"/>
    </sheetView>
  </sheetViews>
  <sheetFormatPr defaultRowHeight="14.5" x14ac:dyDescent="0.35"/>
  <cols>
    <col min="1" max="1" width="20.81640625" bestFit="1" customWidth="1"/>
    <col min="2" max="2" width="10.54296875" bestFit="1" customWidth="1"/>
    <col min="4" max="4" width="7.6328125" bestFit="1" customWidth="1"/>
    <col min="5" max="5" width="5.7265625" bestFit="1" customWidth="1"/>
    <col min="6" max="6" width="9.6328125" bestFit="1" customWidth="1"/>
    <col min="7" max="7" width="9.36328125" bestFit="1" customWidth="1"/>
    <col min="8" max="8" width="10.36328125" customWidth="1"/>
  </cols>
  <sheetData>
    <row r="1" spans="1:3" x14ac:dyDescent="0.35">
      <c r="A1" s="18" t="s">
        <v>231</v>
      </c>
      <c r="B1" s="18" t="s">
        <v>223</v>
      </c>
      <c r="C1" s="18" t="s">
        <v>224</v>
      </c>
    </row>
    <row r="2" spans="1:3" x14ac:dyDescent="0.35">
      <c r="A2" s="23">
        <v>45345</v>
      </c>
      <c r="B2" s="11">
        <v>0.17</v>
      </c>
      <c r="C2" s="11">
        <v>0.17</v>
      </c>
    </row>
    <row r="3" spans="1:3" x14ac:dyDescent="0.35">
      <c r="A3" s="23">
        <v>45456</v>
      </c>
      <c r="B3" s="12">
        <v>2.9000000000000001E-2</v>
      </c>
      <c r="C3" s="12">
        <v>1.7000000000000001E-2</v>
      </c>
    </row>
    <row r="4" spans="1:3" x14ac:dyDescent="0.35">
      <c r="A4" s="23">
        <v>45548</v>
      </c>
      <c r="B4" s="12">
        <v>2.3E-2</v>
      </c>
      <c r="C4" s="11">
        <v>0.23</v>
      </c>
    </row>
    <row r="5" spans="1:3" x14ac:dyDescent="0.35">
      <c r="A5" s="23">
        <v>45574</v>
      </c>
      <c r="B5" s="11">
        <v>0.11</v>
      </c>
      <c r="C5" s="12">
        <v>0</v>
      </c>
    </row>
    <row r="6" spans="1:3" x14ac:dyDescent="0.35">
      <c r="A6" s="2" t="s">
        <v>232</v>
      </c>
      <c r="B6" s="11">
        <f>_xlfn.PERCENTILE.INC(B2:B5,0.9)</f>
        <v>0.15200000000000002</v>
      </c>
      <c r="C6" s="11">
        <f>_xlfn.PERCENTILE.INC(C2:C5,0.9)</f>
        <v>0.21200000000000002</v>
      </c>
    </row>
    <row r="7" spans="1:3" x14ac:dyDescent="0.35">
      <c r="A7" s="50" t="s">
        <v>225</v>
      </c>
      <c r="B7">
        <v>0.1</v>
      </c>
      <c r="C7">
        <v>0.1</v>
      </c>
    </row>
    <row r="8" spans="1:3" x14ac:dyDescent="0.35">
      <c r="A8" s="51" t="s">
        <v>226</v>
      </c>
      <c r="B8" s="21">
        <v>0.3</v>
      </c>
      <c r="C8" s="21">
        <v>0.3</v>
      </c>
    </row>
    <row r="9" spans="1:3" x14ac:dyDescent="0.35">
      <c r="A9" s="52" t="s">
        <v>230</v>
      </c>
      <c r="B9">
        <v>0.45</v>
      </c>
      <c r="C9">
        <v>0.45</v>
      </c>
    </row>
    <row r="10" spans="1:3" x14ac:dyDescent="0.35">
      <c r="A10" s="53" t="s">
        <v>227</v>
      </c>
      <c r="B10">
        <v>0.6</v>
      </c>
      <c r="C10">
        <v>0.6</v>
      </c>
    </row>
    <row r="18" spans="1:9" ht="43.5" x14ac:dyDescent="0.35">
      <c r="A18" s="48" t="s">
        <v>257</v>
      </c>
      <c r="B18" s="49" t="s">
        <v>235</v>
      </c>
      <c r="C18" s="48" t="s">
        <v>258</v>
      </c>
      <c r="D18" s="48" t="s">
        <v>259</v>
      </c>
      <c r="E18" s="43" t="s">
        <v>252</v>
      </c>
      <c r="F18" s="44" t="s">
        <v>253</v>
      </c>
      <c r="G18" s="45" t="s">
        <v>254</v>
      </c>
      <c r="H18" s="46" t="s">
        <v>255</v>
      </c>
      <c r="I18" s="47" t="s">
        <v>256</v>
      </c>
    </row>
    <row r="19" spans="1:9" ht="43.5" x14ac:dyDescent="0.35">
      <c r="A19" s="30" t="s">
        <v>244</v>
      </c>
      <c r="B19" s="10" t="s">
        <v>245</v>
      </c>
      <c r="C19" s="9" t="s">
        <v>246</v>
      </c>
      <c r="D19" s="42">
        <v>8</v>
      </c>
      <c r="E19" s="9" t="s">
        <v>247</v>
      </c>
      <c r="F19" s="9" t="s">
        <v>248</v>
      </c>
      <c r="G19" s="9" t="s">
        <v>249</v>
      </c>
      <c r="H19" s="9" t="s">
        <v>250</v>
      </c>
      <c r="I19" s="9" t="s">
        <v>251</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0B51DF-4F57-4D2A-8F23-FBC37642271F}">
  <dimension ref="A1:C5"/>
  <sheetViews>
    <sheetView workbookViewId="0">
      <selection activeCell="I54" sqref="I54"/>
    </sheetView>
  </sheetViews>
  <sheetFormatPr defaultRowHeight="14.5" x14ac:dyDescent="0.35"/>
  <cols>
    <col min="1" max="1" width="13.08984375" bestFit="1" customWidth="1"/>
    <col min="2" max="2" width="6.26953125" customWidth="1"/>
  </cols>
  <sheetData>
    <row r="1" spans="1:3" x14ac:dyDescent="0.35">
      <c r="A1" s="18" t="s">
        <v>260</v>
      </c>
      <c r="B1" s="18" t="s">
        <v>223</v>
      </c>
      <c r="C1" s="18" t="s">
        <v>224</v>
      </c>
    </row>
    <row r="2" spans="1:3" x14ac:dyDescent="0.35">
      <c r="A2" s="23">
        <v>45345</v>
      </c>
      <c r="B2">
        <v>603</v>
      </c>
      <c r="C2">
        <v>545</v>
      </c>
    </row>
    <row r="3" spans="1:3" x14ac:dyDescent="0.35">
      <c r="A3" s="23">
        <v>45456</v>
      </c>
      <c r="B3">
        <v>798</v>
      </c>
      <c r="C3">
        <v>832</v>
      </c>
    </row>
    <row r="4" spans="1:3" x14ac:dyDescent="0.35">
      <c r="A4" s="23">
        <v>45548</v>
      </c>
      <c r="B4">
        <v>311</v>
      </c>
      <c r="C4">
        <v>379</v>
      </c>
    </row>
    <row r="5" spans="1:3" x14ac:dyDescent="0.35">
      <c r="A5" s="23">
        <v>45574</v>
      </c>
      <c r="B5">
        <v>829</v>
      </c>
      <c r="C5" s="4">
        <v>809</v>
      </c>
    </row>
  </sheetData>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DFCD76-BE73-47F7-B8F3-EFBA6B33E6D2}">
  <dimension ref="A1:I21"/>
  <sheetViews>
    <sheetView workbookViewId="0">
      <selection activeCell="D3" sqref="D3"/>
    </sheetView>
  </sheetViews>
  <sheetFormatPr defaultColWidth="8.7265625" defaultRowHeight="14.5" x14ac:dyDescent="0.35"/>
  <cols>
    <col min="1" max="1" width="20.54296875" style="22" bestFit="1" customWidth="1"/>
    <col min="2" max="2" width="9.7265625" style="22" customWidth="1"/>
    <col min="3" max="16384" width="8.7265625" style="22"/>
  </cols>
  <sheetData>
    <row r="1" spans="1:4" x14ac:dyDescent="0.35">
      <c r="A1" s="18" t="s">
        <v>6</v>
      </c>
      <c r="B1" s="18" t="s">
        <v>223</v>
      </c>
      <c r="C1" s="18" t="s">
        <v>224</v>
      </c>
    </row>
    <row r="2" spans="1:4" x14ac:dyDescent="0.35">
      <c r="A2" s="23">
        <v>45345</v>
      </c>
      <c r="B2" s="12">
        <v>94</v>
      </c>
      <c r="C2" s="12">
        <v>87</v>
      </c>
    </row>
    <row r="3" spans="1:4" x14ac:dyDescent="0.35">
      <c r="A3" s="23">
        <v>45456</v>
      </c>
      <c r="B3" s="11">
        <v>60</v>
      </c>
      <c r="C3" s="12">
        <v>73</v>
      </c>
    </row>
    <row r="4" spans="1:4" x14ac:dyDescent="0.35">
      <c r="A4" s="23">
        <v>45548</v>
      </c>
      <c r="B4" s="12">
        <v>83</v>
      </c>
      <c r="C4" s="11">
        <v>68</v>
      </c>
    </row>
    <row r="5" spans="1:4" x14ac:dyDescent="0.35">
      <c r="A5" s="23">
        <v>45574</v>
      </c>
      <c r="B5" s="12">
        <v>81</v>
      </c>
      <c r="C5" s="11">
        <v>62</v>
      </c>
    </row>
    <row r="6" spans="1:4" x14ac:dyDescent="0.35">
      <c r="A6" s="60" t="s">
        <v>261</v>
      </c>
      <c r="B6" s="61">
        <f>_xlfn.PERCENTILE.INC(B2:B5,0.1)</f>
        <v>66.3</v>
      </c>
      <c r="C6" s="61">
        <f>_xlfn.PERCENTILE.INC(C2:C5,0.1)</f>
        <v>63.8</v>
      </c>
      <c r="D6" s="61">
        <f>_xlfn.PERCENTILE.INC(B2:C5,0.1)</f>
        <v>61.4</v>
      </c>
    </row>
    <row r="7" spans="1:4" x14ac:dyDescent="0.35">
      <c r="A7" s="23" t="s">
        <v>225</v>
      </c>
      <c r="B7" s="22">
        <v>60</v>
      </c>
      <c r="C7" s="22">
        <v>60</v>
      </c>
    </row>
    <row r="8" spans="1:4" x14ac:dyDescent="0.35">
      <c r="A8" s="22" t="s">
        <v>226</v>
      </c>
      <c r="B8" s="22">
        <v>50</v>
      </c>
      <c r="C8" s="22">
        <v>50</v>
      </c>
    </row>
    <row r="9" spans="1:4" x14ac:dyDescent="0.35">
      <c r="A9" s="22" t="s">
        <v>230</v>
      </c>
      <c r="B9" s="22">
        <v>40</v>
      </c>
      <c r="C9" s="22">
        <v>40</v>
      </c>
    </row>
    <row r="10" spans="1:4" x14ac:dyDescent="0.35">
      <c r="A10" s="23" t="s">
        <v>227</v>
      </c>
      <c r="B10" s="22">
        <v>35</v>
      </c>
      <c r="C10" s="22">
        <v>35</v>
      </c>
    </row>
    <row r="11" spans="1:4" x14ac:dyDescent="0.35">
      <c r="A11" s="23"/>
    </row>
    <row r="12" spans="1:4" x14ac:dyDescent="0.35">
      <c r="A12" s="23"/>
    </row>
    <row r="13" spans="1:4" x14ac:dyDescent="0.35">
      <c r="A13" s="23"/>
    </row>
    <row r="14" spans="1:4" x14ac:dyDescent="0.35">
      <c r="A14" s="23"/>
    </row>
    <row r="15" spans="1:4" x14ac:dyDescent="0.35">
      <c r="A15" s="23"/>
    </row>
    <row r="16" spans="1:4" x14ac:dyDescent="0.35">
      <c r="A16" s="23"/>
    </row>
    <row r="20" spans="1:9" ht="43.5" x14ac:dyDescent="0.35">
      <c r="A20" s="48" t="s">
        <v>257</v>
      </c>
      <c r="B20" s="49" t="s">
        <v>235</v>
      </c>
      <c r="C20" s="48" t="s">
        <v>258</v>
      </c>
      <c r="D20" s="48" t="s">
        <v>259</v>
      </c>
      <c r="E20" s="43" t="s">
        <v>252</v>
      </c>
      <c r="F20" s="44" t="s">
        <v>253</v>
      </c>
      <c r="G20" s="45" t="s">
        <v>254</v>
      </c>
      <c r="H20" s="46" t="s">
        <v>255</v>
      </c>
      <c r="I20" s="47" t="s">
        <v>256</v>
      </c>
    </row>
    <row r="21" spans="1:9" ht="42" customHeight="1" x14ac:dyDescent="0.35">
      <c r="A21" s="10" t="s">
        <v>271</v>
      </c>
      <c r="B21" s="10" t="s">
        <v>272</v>
      </c>
      <c r="C21" s="10" t="s">
        <v>273</v>
      </c>
      <c r="D21" s="10" t="s">
        <v>274</v>
      </c>
      <c r="E21" s="10" t="s">
        <v>275</v>
      </c>
      <c r="F21" s="9" t="s">
        <v>276</v>
      </c>
      <c r="G21" s="9" t="s">
        <v>277</v>
      </c>
      <c r="H21" s="9" t="s">
        <v>278</v>
      </c>
      <c r="I21" s="10" t="s">
        <v>279</v>
      </c>
    </row>
  </sheetData>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8A1F33-B0A7-4913-A6F5-82611B72D075}">
  <dimension ref="A1:I19"/>
  <sheetViews>
    <sheetView workbookViewId="0">
      <selection activeCell="A7" sqref="A7"/>
    </sheetView>
  </sheetViews>
  <sheetFormatPr defaultColWidth="8.7265625" defaultRowHeight="14.5" x14ac:dyDescent="0.35"/>
  <cols>
    <col min="1" max="1" width="21.08984375" style="22" bestFit="1" customWidth="1"/>
    <col min="2" max="2" width="12.6328125" style="22" customWidth="1"/>
    <col min="3" max="16384" width="8.7265625" style="22"/>
  </cols>
  <sheetData>
    <row r="1" spans="1:4" x14ac:dyDescent="0.35">
      <c r="A1" s="18" t="s">
        <v>280</v>
      </c>
      <c r="B1" s="18" t="s">
        <v>223</v>
      </c>
      <c r="C1" s="18" t="s">
        <v>224</v>
      </c>
    </row>
    <row r="2" spans="1:4" x14ac:dyDescent="0.35">
      <c r="A2" s="23">
        <v>45345</v>
      </c>
      <c r="B2" s="11">
        <v>2.8</v>
      </c>
      <c r="C2" s="11">
        <v>1.9</v>
      </c>
    </row>
    <row r="3" spans="1:4" x14ac:dyDescent="0.35">
      <c r="A3" s="23">
        <v>45456</v>
      </c>
      <c r="B3" s="14">
        <v>3.8</v>
      </c>
      <c r="C3" s="12">
        <v>0</v>
      </c>
    </row>
    <row r="4" spans="1:4" x14ac:dyDescent="0.35">
      <c r="A4" s="23">
        <v>45548</v>
      </c>
      <c r="B4" s="11">
        <v>2.4</v>
      </c>
      <c r="C4" s="11">
        <v>2.5</v>
      </c>
    </row>
    <row r="5" spans="1:4" x14ac:dyDescent="0.35">
      <c r="A5" s="23">
        <v>45574</v>
      </c>
      <c r="B5" s="11">
        <v>2</v>
      </c>
      <c r="C5" s="11">
        <v>1.9</v>
      </c>
    </row>
    <row r="6" spans="1:4" x14ac:dyDescent="0.35">
      <c r="A6" s="27" t="s">
        <v>295</v>
      </c>
      <c r="B6" s="61">
        <f>AVERAGE(B2:B5)</f>
        <v>2.75</v>
      </c>
      <c r="C6" s="87">
        <f>AVERAGE(C2:C5)</f>
        <v>1.5750000000000002</v>
      </c>
      <c r="D6" s="88">
        <f>AVERAGE(B2:C5)</f>
        <v>2.1625000000000001</v>
      </c>
    </row>
    <row r="7" spans="1:4" x14ac:dyDescent="0.35">
      <c r="A7" s="50" t="s">
        <v>225</v>
      </c>
      <c r="B7" s="22">
        <v>1.8</v>
      </c>
      <c r="C7" s="22">
        <v>1.8</v>
      </c>
    </row>
    <row r="8" spans="1:4" x14ac:dyDescent="0.35">
      <c r="A8" s="51" t="s">
        <v>226</v>
      </c>
      <c r="B8" s="22">
        <v>3</v>
      </c>
      <c r="C8" s="22">
        <v>3</v>
      </c>
    </row>
    <row r="9" spans="1:4" x14ac:dyDescent="0.35">
      <c r="A9" s="52" t="s">
        <v>230</v>
      </c>
      <c r="B9" s="22">
        <v>4</v>
      </c>
      <c r="C9" s="22">
        <v>4</v>
      </c>
    </row>
    <row r="10" spans="1:4" x14ac:dyDescent="0.35">
      <c r="A10" s="53" t="s">
        <v>227</v>
      </c>
      <c r="B10" s="22">
        <v>5</v>
      </c>
      <c r="C10" s="22">
        <v>5</v>
      </c>
    </row>
    <row r="18" spans="1:9" ht="43.5" x14ac:dyDescent="0.35">
      <c r="A18" s="9" t="s">
        <v>236</v>
      </c>
      <c r="B18" s="36" t="s">
        <v>235</v>
      </c>
      <c r="C18" s="9" t="s">
        <v>237</v>
      </c>
      <c r="D18" s="10" t="s">
        <v>238</v>
      </c>
      <c r="E18" s="37" t="s">
        <v>239</v>
      </c>
      <c r="F18" s="38" t="s">
        <v>240</v>
      </c>
      <c r="G18" s="39" t="s">
        <v>241</v>
      </c>
      <c r="H18" s="40" t="s">
        <v>242</v>
      </c>
      <c r="I18" s="41" t="s">
        <v>243</v>
      </c>
    </row>
    <row r="19" spans="1:9" ht="29" x14ac:dyDescent="0.35">
      <c r="A19" s="9" t="s">
        <v>281</v>
      </c>
      <c r="B19" s="9" t="s">
        <v>282</v>
      </c>
      <c r="C19" s="9" t="s">
        <v>283</v>
      </c>
      <c r="D19" s="62">
        <v>16</v>
      </c>
      <c r="E19" s="9" t="s">
        <v>284</v>
      </c>
      <c r="F19" s="9" t="s">
        <v>285</v>
      </c>
      <c r="G19" s="9" t="s">
        <v>286</v>
      </c>
      <c r="H19" s="9" t="s">
        <v>287</v>
      </c>
      <c r="I19" s="10" t="s">
        <v>288</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842399-B89C-44B0-B7E6-94E66CC8821D}">
  <dimension ref="A1:C24"/>
  <sheetViews>
    <sheetView workbookViewId="0">
      <selection activeCell="D15" sqref="D15"/>
    </sheetView>
  </sheetViews>
  <sheetFormatPr defaultRowHeight="14.5" x14ac:dyDescent="0.35"/>
  <cols>
    <col min="1" max="1" width="10.36328125" style="70" bestFit="1" customWidth="1"/>
    <col min="2" max="2" width="47.81640625" bestFit="1" customWidth="1"/>
    <col min="3" max="3" width="16.1796875" bestFit="1" customWidth="1"/>
  </cols>
  <sheetData>
    <row r="1" spans="1:3" x14ac:dyDescent="0.35">
      <c r="A1" s="68" t="s">
        <v>0</v>
      </c>
      <c r="B1" s="18" t="s">
        <v>96</v>
      </c>
      <c r="C1" s="18" t="s">
        <v>220</v>
      </c>
    </row>
    <row r="2" spans="1:3" x14ac:dyDescent="0.35">
      <c r="A2" s="69">
        <v>45252</v>
      </c>
      <c r="B2" t="s">
        <v>102</v>
      </c>
      <c r="C2">
        <v>7</v>
      </c>
    </row>
    <row r="3" spans="1:3" x14ac:dyDescent="0.35">
      <c r="A3" s="69">
        <v>45252</v>
      </c>
      <c r="B3" t="s">
        <v>101</v>
      </c>
      <c r="C3">
        <v>5</v>
      </c>
    </row>
    <row r="4" spans="1:3" x14ac:dyDescent="0.35">
      <c r="A4" s="69">
        <v>45252</v>
      </c>
      <c r="B4" s="5" t="s">
        <v>103</v>
      </c>
      <c r="C4" t="s">
        <v>13</v>
      </c>
    </row>
    <row r="5" spans="1:3" x14ac:dyDescent="0.35">
      <c r="A5" s="69">
        <v>45252</v>
      </c>
      <c r="B5" t="s">
        <v>104</v>
      </c>
      <c r="C5">
        <v>3</v>
      </c>
    </row>
    <row r="6" spans="1:3" x14ac:dyDescent="0.35">
      <c r="A6" s="69">
        <v>45252</v>
      </c>
      <c r="B6" t="s">
        <v>98</v>
      </c>
      <c r="C6">
        <v>13</v>
      </c>
    </row>
    <row r="7" spans="1:3" x14ac:dyDescent="0.35">
      <c r="A7" s="69">
        <v>45252</v>
      </c>
      <c r="B7" t="s">
        <v>99</v>
      </c>
      <c r="C7" t="s">
        <v>13</v>
      </c>
    </row>
    <row r="8" spans="1:3" x14ac:dyDescent="0.35">
      <c r="A8" s="69">
        <v>45252</v>
      </c>
      <c r="B8" t="s">
        <v>100</v>
      </c>
      <c r="C8">
        <v>0</v>
      </c>
    </row>
    <row r="9" spans="1:3" x14ac:dyDescent="0.35">
      <c r="A9" s="69">
        <v>45252</v>
      </c>
      <c r="B9" t="s">
        <v>97</v>
      </c>
      <c r="C9">
        <v>30</v>
      </c>
    </row>
    <row r="10" spans="1:3" x14ac:dyDescent="0.35">
      <c r="A10" s="69">
        <v>45252</v>
      </c>
      <c r="B10" t="s">
        <v>105</v>
      </c>
      <c r="C10">
        <v>7</v>
      </c>
    </row>
    <row r="11" spans="1:3" x14ac:dyDescent="0.35">
      <c r="A11" s="69">
        <v>45345</v>
      </c>
      <c r="B11" t="s">
        <v>106</v>
      </c>
      <c r="C11">
        <v>20</v>
      </c>
    </row>
    <row r="12" spans="1:3" x14ac:dyDescent="0.35">
      <c r="A12" s="69">
        <v>45345</v>
      </c>
      <c r="B12" t="s">
        <v>97</v>
      </c>
      <c r="C12">
        <v>80</v>
      </c>
    </row>
    <row r="13" spans="1:3" x14ac:dyDescent="0.35">
      <c r="A13" s="69">
        <v>45456</v>
      </c>
      <c r="B13" t="s">
        <v>102</v>
      </c>
      <c r="C13" t="s">
        <v>13</v>
      </c>
    </row>
    <row r="14" spans="1:3" x14ac:dyDescent="0.35">
      <c r="A14" s="69">
        <v>45456</v>
      </c>
      <c r="B14" t="s">
        <v>98</v>
      </c>
      <c r="C14" t="s">
        <v>13</v>
      </c>
    </row>
    <row r="15" spans="1:3" x14ac:dyDescent="0.35">
      <c r="A15" s="69">
        <v>45456</v>
      </c>
      <c r="B15" t="s">
        <v>106</v>
      </c>
      <c r="C15" t="s">
        <v>13</v>
      </c>
    </row>
    <row r="16" spans="1:3" x14ac:dyDescent="0.35">
      <c r="A16" s="69">
        <v>45456</v>
      </c>
      <c r="B16" t="s">
        <v>97</v>
      </c>
      <c r="C16">
        <v>1</v>
      </c>
    </row>
    <row r="17" spans="1:3" x14ac:dyDescent="0.35">
      <c r="A17" s="69">
        <v>45548</v>
      </c>
      <c r="B17" t="s">
        <v>102</v>
      </c>
      <c r="C17">
        <v>5</v>
      </c>
    </row>
    <row r="18" spans="1:3" x14ac:dyDescent="0.35">
      <c r="A18" s="69">
        <v>45548</v>
      </c>
      <c r="B18" t="s">
        <v>98</v>
      </c>
      <c r="C18">
        <v>17</v>
      </c>
    </row>
    <row r="19" spans="1:3" x14ac:dyDescent="0.35">
      <c r="A19" s="69">
        <v>45548</v>
      </c>
      <c r="B19" t="s">
        <v>106</v>
      </c>
      <c r="C19">
        <v>15</v>
      </c>
    </row>
    <row r="20" spans="1:3" x14ac:dyDescent="0.35">
      <c r="A20" s="69">
        <v>45548</v>
      </c>
      <c r="B20" t="s">
        <v>97</v>
      </c>
      <c r="C20">
        <v>25</v>
      </c>
    </row>
    <row r="21" spans="1:3" x14ac:dyDescent="0.35">
      <c r="A21" s="69">
        <v>45574</v>
      </c>
      <c r="B21" t="s">
        <v>102</v>
      </c>
      <c r="C21">
        <v>5</v>
      </c>
    </row>
    <row r="22" spans="1:3" x14ac:dyDescent="0.35">
      <c r="A22" s="69">
        <v>45574</v>
      </c>
      <c r="B22" t="s">
        <v>98</v>
      </c>
      <c r="C22">
        <v>15</v>
      </c>
    </row>
    <row r="23" spans="1:3" x14ac:dyDescent="0.35">
      <c r="A23" s="69">
        <v>45574</v>
      </c>
      <c r="B23" t="s">
        <v>106</v>
      </c>
      <c r="C23">
        <v>10</v>
      </c>
    </row>
    <row r="24" spans="1:3" x14ac:dyDescent="0.35">
      <c r="A24" s="69">
        <v>45574</v>
      </c>
      <c r="B24" t="s">
        <v>97</v>
      </c>
      <c r="C24">
        <v>22</v>
      </c>
    </row>
  </sheetData>
  <autoFilter ref="A1:C24" xr:uid="{34842399-B89C-44B0-B7E6-94E66CC8821D}"/>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A0610C-70A4-4CCC-8C8B-77EDD5265409}">
  <dimension ref="A1:E49"/>
  <sheetViews>
    <sheetView workbookViewId="0">
      <selection activeCell="G28" sqref="G28"/>
    </sheetView>
  </sheetViews>
  <sheetFormatPr defaultColWidth="29.7265625" defaultRowHeight="14.5" x14ac:dyDescent="0.35"/>
  <cols>
    <col min="1" max="1" width="33" customWidth="1"/>
    <col min="2" max="2" width="10.08984375" bestFit="1" customWidth="1"/>
    <col min="3" max="3" width="12.7265625" bestFit="1" customWidth="1"/>
    <col min="4" max="4" width="10.1796875" bestFit="1" customWidth="1"/>
    <col min="5" max="5" width="12.7265625" bestFit="1" customWidth="1"/>
  </cols>
  <sheetData>
    <row r="1" spans="1:5" ht="16" x14ac:dyDescent="0.4">
      <c r="A1" s="71" t="s">
        <v>347</v>
      </c>
      <c r="B1" s="22"/>
      <c r="C1" s="22"/>
      <c r="D1" s="22"/>
      <c r="E1" s="22"/>
    </row>
    <row r="2" spans="1:5" ht="32" x14ac:dyDescent="0.35">
      <c r="A2" s="72" t="s">
        <v>296</v>
      </c>
      <c r="B2" s="73" t="s">
        <v>297</v>
      </c>
      <c r="C2" s="74" t="s">
        <v>298</v>
      </c>
      <c r="D2" s="73" t="s">
        <v>299</v>
      </c>
      <c r="E2" s="74" t="s">
        <v>298</v>
      </c>
    </row>
    <row r="3" spans="1:5" ht="16" x14ac:dyDescent="0.35">
      <c r="A3" s="77" t="s">
        <v>300</v>
      </c>
      <c r="B3" s="75">
        <v>1</v>
      </c>
      <c r="C3" s="75">
        <v>0.24</v>
      </c>
      <c r="D3" s="75">
        <v>1</v>
      </c>
      <c r="E3" s="75">
        <v>0.24</v>
      </c>
    </row>
    <row r="4" spans="1:5" ht="16" x14ac:dyDescent="0.35">
      <c r="A4" s="77" t="s">
        <v>301</v>
      </c>
      <c r="B4" s="75">
        <v>3</v>
      </c>
      <c r="C4" s="75">
        <v>0.73</v>
      </c>
      <c r="D4" s="75">
        <v>2</v>
      </c>
      <c r="E4" s="75">
        <v>0.48</v>
      </c>
    </row>
    <row r="5" spans="1:5" ht="16" x14ac:dyDescent="0.35">
      <c r="A5" s="77" t="s">
        <v>302</v>
      </c>
      <c r="B5" s="75">
        <v>19</v>
      </c>
      <c r="C5" s="75">
        <v>4.62</v>
      </c>
      <c r="D5" s="75">
        <v>26</v>
      </c>
      <c r="E5" s="75">
        <v>6.3</v>
      </c>
    </row>
    <row r="6" spans="1:5" ht="16" x14ac:dyDescent="0.35">
      <c r="A6" s="77" t="s">
        <v>303</v>
      </c>
      <c r="B6" s="75">
        <v>7</v>
      </c>
      <c r="C6" s="75">
        <v>1.7</v>
      </c>
      <c r="D6" s="22"/>
      <c r="E6" s="22"/>
    </row>
    <row r="7" spans="1:5" ht="16" x14ac:dyDescent="0.35">
      <c r="A7" s="77" t="s">
        <v>304</v>
      </c>
      <c r="B7" s="75">
        <v>2</v>
      </c>
      <c r="C7" s="75">
        <v>0.49</v>
      </c>
      <c r="D7" s="22"/>
      <c r="E7" s="22"/>
    </row>
    <row r="8" spans="1:5" ht="16" x14ac:dyDescent="0.35">
      <c r="A8" s="77" t="s">
        <v>305</v>
      </c>
      <c r="B8" s="75">
        <v>2</v>
      </c>
      <c r="C8" s="75">
        <v>0.49</v>
      </c>
      <c r="D8" s="75">
        <v>1</v>
      </c>
      <c r="E8" s="75">
        <v>0.24</v>
      </c>
    </row>
    <row r="9" spans="1:5" ht="16" x14ac:dyDescent="0.35">
      <c r="A9" s="77" t="s">
        <v>306</v>
      </c>
      <c r="B9" s="75">
        <v>4</v>
      </c>
      <c r="C9" s="75">
        <v>0.97</v>
      </c>
      <c r="D9" s="22"/>
      <c r="E9" s="22"/>
    </row>
    <row r="10" spans="1:5" ht="16" x14ac:dyDescent="0.35">
      <c r="A10" s="77" t="s">
        <v>307</v>
      </c>
      <c r="B10" s="22"/>
      <c r="C10" s="22"/>
      <c r="D10" s="75">
        <v>7</v>
      </c>
      <c r="E10" s="75">
        <v>1.7</v>
      </c>
    </row>
    <row r="11" spans="1:5" ht="16" x14ac:dyDescent="0.35">
      <c r="A11" s="77" t="s">
        <v>308</v>
      </c>
      <c r="B11" s="22"/>
      <c r="C11" s="22"/>
      <c r="D11" s="75">
        <v>1</v>
      </c>
      <c r="E11" s="75">
        <v>0.24</v>
      </c>
    </row>
    <row r="12" spans="1:5" ht="16" x14ac:dyDescent="0.35">
      <c r="A12" s="77" t="s">
        <v>309</v>
      </c>
      <c r="B12" s="75">
        <v>1</v>
      </c>
      <c r="C12" s="75">
        <v>0.24</v>
      </c>
      <c r="D12" s="22"/>
      <c r="E12" s="22"/>
    </row>
    <row r="13" spans="1:5" ht="16" x14ac:dyDescent="0.35">
      <c r="A13" s="77" t="s">
        <v>310</v>
      </c>
      <c r="B13" s="75">
        <v>7</v>
      </c>
      <c r="C13" s="75">
        <v>1.7</v>
      </c>
      <c r="D13" s="75">
        <v>1</v>
      </c>
      <c r="E13" s="75">
        <v>0.24</v>
      </c>
    </row>
    <row r="14" spans="1:5" ht="16" x14ac:dyDescent="0.35">
      <c r="A14" s="77" t="s">
        <v>311</v>
      </c>
      <c r="B14" s="75">
        <v>54</v>
      </c>
      <c r="C14" s="75">
        <v>13.14</v>
      </c>
      <c r="D14" s="75">
        <v>14</v>
      </c>
      <c r="E14" s="75">
        <v>3.39</v>
      </c>
    </row>
    <row r="15" spans="1:5" ht="16" x14ac:dyDescent="0.35">
      <c r="A15" s="77" t="s">
        <v>312</v>
      </c>
      <c r="B15" s="22"/>
      <c r="C15" s="22"/>
      <c r="D15" s="75">
        <v>4</v>
      </c>
      <c r="E15" s="75">
        <v>0.97</v>
      </c>
    </row>
    <row r="16" spans="1:5" ht="16" x14ac:dyDescent="0.35">
      <c r="A16" s="77" t="s">
        <v>313</v>
      </c>
      <c r="B16" s="22"/>
      <c r="C16" s="22"/>
      <c r="D16" s="75">
        <v>1</v>
      </c>
      <c r="E16" s="75">
        <v>0.24</v>
      </c>
    </row>
    <row r="17" spans="1:5" ht="16" x14ac:dyDescent="0.35">
      <c r="A17" s="77" t="s">
        <v>314</v>
      </c>
      <c r="B17" s="22"/>
      <c r="C17" s="22"/>
      <c r="D17" s="75">
        <v>2</v>
      </c>
      <c r="E17" s="75">
        <v>0.48</v>
      </c>
    </row>
    <row r="18" spans="1:5" ht="16" x14ac:dyDescent="0.35">
      <c r="A18" s="77" t="s">
        <v>315</v>
      </c>
      <c r="B18" s="22"/>
      <c r="C18" s="22"/>
      <c r="D18" s="75">
        <v>3</v>
      </c>
      <c r="E18" s="75">
        <v>0.73</v>
      </c>
    </row>
    <row r="19" spans="1:5" ht="16" x14ac:dyDescent="0.35">
      <c r="A19" s="77" t="s">
        <v>316</v>
      </c>
      <c r="B19" s="22"/>
      <c r="C19" s="22"/>
      <c r="D19" s="75">
        <v>2</v>
      </c>
      <c r="E19" s="75">
        <v>0.48</v>
      </c>
    </row>
    <row r="20" spans="1:5" ht="16" x14ac:dyDescent="0.35">
      <c r="A20" s="77" t="s">
        <v>317</v>
      </c>
      <c r="B20" s="22"/>
      <c r="C20" s="22"/>
      <c r="D20" s="75">
        <v>10</v>
      </c>
      <c r="E20" s="75">
        <v>2.42</v>
      </c>
    </row>
    <row r="21" spans="1:5" ht="16" x14ac:dyDescent="0.35">
      <c r="A21" s="77" t="s">
        <v>318</v>
      </c>
      <c r="B21" s="22"/>
      <c r="C21" s="22"/>
      <c r="D21" s="75">
        <v>4</v>
      </c>
      <c r="E21" s="75">
        <v>0.97</v>
      </c>
    </row>
    <row r="22" spans="1:5" ht="16" x14ac:dyDescent="0.35">
      <c r="A22" s="77" t="s">
        <v>319</v>
      </c>
      <c r="B22" s="22"/>
      <c r="C22" s="22"/>
      <c r="D22" s="75">
        <v>1</v>
      </c>
      <c r="E22" s="75">
        <v>0.24</v>
      </c>
    </row>
    <row r="23" spans="1:5" ht="16" x14ac:dyDescent="0.35">
      <c r="A23" s="77" t="s">
        <v>320</v>
      </c>
      <c r="B23" s="22"/>
      <c r="C23" s="22"/>
      <c r="D23" s="75">
        <v>5</v>
      </c>
      <c r="E23" s="75">
        <v>1.21</v>
      </c>
    </row>
    <row r="24" spans="1:5" ht="16" x14ac:dyDescent="0.35">
      <c r="A24" s="77" t="s">
        <v>321</v>
      </c>
      <c r="B24" s="75">
        <v>3</v>
      </c>
      <c r="C24" s="75">
        <v>0.73</v>
      </c>
      <c r="D24" s="22"/>
      <c r="E24" s="22"/>
    </row>
    <row r="25" spans="1:5" ht="16" x14ac:dyDescent="0.35">
      <c r="A25" s="77" t="s">
        <v>322</v>
      </c>
      <c r="B25" s="75">
        <v>3</v>
      </c>
      <c r="C25" s="75">
        <v>0.73</v>
      </c>
      <c r="D25" s="75">
        <v>64</v>
      </c>
      <c r="E25" s="75">
        <v>15.5</v>
      </c>
    </row>
    <row r="26" spans="1:5" ht="16" x14ac:dyDescent="0.35">
      <c r="A26" s="77" t="s">
        <v>323</v>
      </c>
      <c r="B26" s="75">
        <v>1</v>
      </c>
      <c r="C26" s="75">
        <v>0.24</v>
      </c>
      <c r="D26" s="75">
        <v>16</v>
      </c>
      <c r="E26" s="75">
        <v>3.87</v>
      </c>
    </row>
    <row r="27" spans="1:5" ht="16" x14ac:dyDescent="0.35">
      <c r="A27" s="77" t="s">
        <v>324</v>
      </c>
      <c r="B27" s="22"/>
      <c r="C27" s="22"/>
      <c r="D27" s="75">
        <v>3</v>
      </c>
      <c r="E27" s="75">
        <v>0.73</v>
      </c>
    </row>
    <row r="28" spans="1:5" ht="16" x14ac:dyDescent="0.35">
      <c r="A28" s="77" t="s">
        <v>325</v>
      </c>
      <c r="B28" s="75">
        <v>5</v>
      </c>
      <c r="C28" s="75">
        <v>1.22</v>
      </c>
      <c r="D28" s="75">
        <v>34</v>
      </c>
      <c r="E28" s="75">
        <v>8.23</v>
      </c>
    </row>
    <row r="29" spans="1:5" ht="16" x14ac:dyDescent="0.35">
      <c r="A29" s="77" t="s">
        <v>326</v>
      </c>
      <c r="B29" s="22"/>
      <c r="C29" s="22"/>
      <c r="D29" s="75">
        <v>12</v>
      </c>
      <c r="E29" s="75">
        <v>2.91</v>
      </c>
    </row>
    <row r="30" spans="1:5" ht="16" x14ac:dyDescent="0.35">
      <c r="A30" s="77" t="s">
        <v>327</v>
      </c>
      <c r="B30" s="22"/>
      <c r="C30" s="22"/>
      <c r="D30" s="75">
        <v>13</v>
      </c>
      <c r="E30" s="75">
        <v>3.15</v>
      </c>
    </row>
    <row r="31" spans="1:5" ht="16" x14ac:dyDescent="0.35">
      <c r="A31" s="77" t="s">
        <v>328</v>
      </c>
      <c r="B31" s="22"/>
      <c r="C31" s="22"/>
      <c r="D31" s="75">
        <v>31</v>
      </c>
      <c r="E31" s="75">
        <v>7.51</v>
      </c>
    </row>
    <row r="32" spans="1:5" ht="16" x14ac:dyDescent="0.35">
      <c r="A32" s="77" t="s">
        <v>329</v>
      </c>
      <c r="B32" s="75">
        <v>1</v>
      </c>
      <c r="C32" s="75">
        <v>0.24</v>
      </c>
      <c r="D32" s="22"/>
      <c r="E32" s="22"/>
    </row>
    <row r="33" spans="1:5" ht="16" x14ac:dyDescent="0.35">
      <c r="A33" s="77" t="s">
        <v>330</v>
      </c>
      <c r="B33" s="22"/>
      <c r="C33" s="22"/>
      <c r="D33" s="75">
        <v>1</v>
      </c>
      <c r="E33" s="75">
        <v>0.24</v>
      </c>
    </row>
    <row r="34" spans="1:5" ht="16" x14ac:dyDescent="0.35">
      <c r="A34" s="77" t="s">
        <v>331</v>
      </c>
      <c r="B34" s="22"/>
      <c r="C34" s="22"/>
      <c r="D34" s="75">
        <v>1</v>
      </c>
      <c r="E34" s="75">
        <v>0.24</v>
      </c>
    </row>
    <row r="35" spans="1:5" ht="16" x14ac:dyDescent="0.35">
      <c r="A35" s="77" t="s">
        <v>332</v>
      </c>
      <c r="B35" s="22"/>
      <c r="C35" s="22"/>
      <c r="D35" s="75">
        <v>2</v>
      </c>
      <c r="E35" s="75">
        <v>0.48</v>
      </c>
    </row>
    <row r="36" spans="1:5" ht="16" x14ac:dyDescent="0.35">
      <c r="A36" s="77" t="s">
        <v>333</v>
      </c>
      <c r="B36" s="22"/>
      <c r="C36" s="22"/>
      <c r="D36" s="75">
        <v>3</v>
      </c>
      <c r="E36" s="75">
        <v>0.73</v>
      </c>
    </row>
    <row r="37" spans="1:5" ht="16" x14ac:dyDescent="0.35">
      <c r="A37" s="77" t="s">
        <v>334</v>
      </c>
      <c r="B37" s="22"/>
      <c r="C37" s="22"/>
      <c r="D37" s="75">
        <v>1</v>
      </c>
      <c r="E37" s="75">
        <v>0.24</v>
      </c>
    </row>
    <row r="38" spans="1:5" ht="16" x14ac:dyDescent="0.35">
      <c r="A38" s="77" t="s">
        <v>335</v>
      </c>
      <c r="B38" s="22"/>
      <c r="C38" s="22"/>
      <c r="D38" s="75">
        <v>29</v>
      </c>
      <c r="E38" s="75">
        <v>7.02</v>
      </c>
    </row>
    <row r="39" spans="1:5" ht="16" x14ac:dyDescent="0.35">
      <c r="A39" s="77" t="s">
        <v>336</v>
      </c>
      <c r="B39" s="22"/>
      <c r="C39" s="22"/>
      <c r="D39" s="75">
        <v>1</v>
      </c>
      <c r="E39" s="75">
        <v>0.24</v>
      </c>
    </row>
    <row r="40" spans="1:5" ht="16" x14ac:dyDescent="0.35">
      <c r="A40" s="77" t="s">
        <v>337</v>
      </c>
      <c r="B40" s="22"/>
      <c r="C40" s="22"/>
      <c r="D40" s="75">
        <v>1</v>
      </c>
      <c r="E40" s="75">
        <v>0.24</v>
      </c>
    </row>
    <row r="41" spans="1:5" ht="16" x14ac:dyDescent="0.35">
      <c r="A41" s="77" t="s">
        <v>338</v>
      </c>
      <c r="B41" s="22"/>
      <c r="C41" s="22"/>
      <c r="D41" s="75">
        <v>3</v>
      </c>
      <c r="E41" s="75">
        <v>0.73</v>
      </c>
    </row>
    <row r="42" spans="1:5" ht="16" x14ac:dyDescent="0.35">
      <c r="A42" s="77" t="s">
        <v>339</v>
      </c>
      <c r="B42" s="75">
        <v>15</v>
      </c>
      <c r="C42" s="75">
        <v>3.65</v>
      </c>
      <c r="D42" s="75">
        <v>6</v>
      </c>
      <c r="E42" s="75">
        <v>1.45</v>
      </c>
    </row>
    <row r="43" spans="1:5" ht="16" x14ac:dyDescent="0.35">
      <c r="A43" s="77" t="s">
        <v>340</v>
      </c>
      <c r="B43" s="75">
        <v>4</v>
      </c>
      <c r="C43" s="75">
        <v>0.97</v>
      </c>
      <c r="D43" s="75">
        <v>68</v>
      </c>
      <c r="E43" s="75">
        <v>16.47</v>
      </c>
    </row>
    <row r="44" spans="1:5" ht="16" x14ac:dyDescent="0.35">
      <c r="A44" s="77" t="s">
        <v>341</v>
      </c>
      <c r="B44" s="75">
        <v>278</v>
      </c>
      <c r="C44" s="75">
        <v>67.64</v>
      </c>
      <c r="D44" s="75">
        <v>31</v>
      </c>
      <c r="E44" s="75">
        <v>7.51</v>
      </c>
    </row>
    <row r="45" spans="1:5" ht="16" x14ac:dyDescent="0.35">
      <c r="A45" s="77" t="s">
        <v>342</v>
      </c>
      <c r="B45" s="75">
        <v>1</v>
      </c>
      <c r="C45" s="75">
        <v>0.24</v>
      </c>
      <c r="D45" s="22"/>
      <c r="E45" s="22"/>
    </row>
    <row r="46" spans="1:5" ht="16" x14ac:dyDescent="0.35">
      <c r="A46" s="77" t="s">
        <v>343</v>
      </c>
      <c r="B46" s="22"/>
      <c r="C46" s="22"/>
      <c r="D46" s="75">
        <v>7</v>
      </c>
      <c r="E46" s="75">
        <v>1.7</v>
      </c>
    </row>
    <row r="47" spans="1:5" ht="16" x14ac:dyDescent="0.35">
      <c r="A47" s="77" t="s">
        <v>344</v>
      </c>
      <c r="B47" s="22"/>
      <c r="C47" s="22"/>
      <c r="D47" s="75">
        <v>1</v>
      </c>
      <c r="E47" s="75">
        <v>0.24</v>
      </c>
    </row>
    <row r="48" spans="1:5" ht="16" x14ac:dyDescent="0.35">
      <c r="A48" s="78" t="s">
        <v>345</v>
      </c>
      <c r="B48" s="75">
        <v>411</v>
      </c>
      <c r="C48" s="22"/>
      <c r="D48" s="75">
        <v>413</v>
      </c>
      <c r="E48" s="22"/>
    </row>
    <row r="49" spans="1:5" ht="16" x14ac:dyDescent="0.35">
      <c r="A49" s="79" t="s">
        <v>346</v>
      </c>
      <c r="B49" s="75">
        <v>19</v>
      </c>
      <c r="C49" s="22"/>
      <c r="D49" s="75">
        <v>38</v>
      </c>
      <c r="E49" s="22"/>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5C1F64-F8D9-4CB4-85F4-F9865A17F19B}">
  <dimension ref="A1:C15"/>
  <sheetViews>
    <sheetView workbookViewId="0">
      <selection activeCell="C27" sqref="C27"/>
    </sheetView>
  </sheetViews>
  <sheetFormatPr defaultRowHeight="14.5" x14ac:dyDescent="0.35"/>
  <cols>
    <col min="1" max="1" width="28.1796875" customWidth="1"/>
    <col min="2" max="3" width="16.36328125" bestFit="1" customWidth="1"/>
  </cols>
  <sheetData>
    <row r="1" spans="1:3" ht="16" x14ac:dyDescent="0.35">
      <c r="A1" s="86" t="s">
        <v>348</v>
      </c>
      <c r="B1" s="22"/>
      <c r="C1" s="22"/>
    </row>
    <row r="2" spans="1:3" ht="16.5" thickBot="1" x14ac:dyDescent="0.4">
      <c r="A2" s="95" t="s">
        <v>349</v>
      </c>
      <c r="B2" s="97" t="s">
        <v>350</v>
      </c>
      <c r="C2" s="98"/>
    </row>
    <row r="3" spans="1:3" ht="16.5" thickBot="1" x14ac:dyDescent="0.4">
      <c r="A3" s="96"/>
      <c r="B3" s="81" t="s">
        <v>351</v>
      </c>
      <c r="C3" s="82" t="s">
        <v>352</v>
      </c>
    </row>
    <row r="4" spans="1:3" ht="16" x14ac:dyDescent="0.35">
      <c r="A4" s="83" t="s">
        <v>353</v>
      </c>
      <c r="B4" s="84"/>
      <c r="C4" s="80">
        <v>2</v>
      </c>
    </row>
    <row r="5" spans="1:3" ht="16" x14ac:dyDescent="0.35">
      <c r="A5" s="83" t="s">
        <v>354</v>
      </c>
      <c r="B5" s="84">
        <v>2</v>
      </c>
      <c r="C5" s="80">
        <v>2</v>
      </c>
    </row>
    <row r="6" spans="1:3" ht="16" x14ac:dyDescent="0.35">
      <c r="A6" s="83" t="s">
        <v>355</v>
      </c>
      <c r="B6" s="84">
        <v>2</v>
      </c>
      <c r="C6" s="80"/>
    </row>
    <row r="7" spans="1:3" ht="16" x14ac:dyDescent="0.35">
      <c r="A7" s="83" t="s">
        <v>356</v>
      </c>
      <c r="B7" s="84">
        <v>2</v>
      </c>
      <c r="C7" s="80">
        <v>2</v>
      </c>
    </row>
    <row r="8" spans="1:3" ht="16" x14ac:dyDescent="0.35">
      <c r="A8" s="83" t="s">
        <v>357</v>
      </c>
      <c r="B8" s="84"/>
      <c r="C8" s="80">
        <v>4</v>
      </c>
    </row>
    <row r="9" spans="1:3" ht="16" x14ac:dyDescent="0.35">
      <c r="A9" s="83" t="s">
        <v>358</v>
      </c>
      <c r="B9" s="84"/>
      <c r="C9" s="80">
        <v>1</v>
      </c>
    </row>
    <row r="10" spans="1:3" ht="16" x14ac:dyDescent="0.35">
      <c r="A10" s="83" t="s">
        <v>359</v>
      </c>
      <c r="B10" s="84">
        <v>2</v>
      </c>
      <c r="C10" s="80">
        <v>4</v>
      </c>
    </row>
    <row r="11" spans="1:3" ht="16" x14ac:dyDescent="0.35">
      <c r="A11" s="83" t="s">
        <v>360</v>
      </c>
      <c r="B11" s="84"/>
      <c r="C11" s="80">
        <v>2</v>
      </c>
    </row>
    <row r="12" spans="1:3" ht="16" x14ac:dyDescent="0.35">
      <c r="A12" s="83" t="s">
        <v>364</v>
      </c>
      <c r="B12" s="84">
        <v>1</v>
      </c>
      <c r="C12" s="80"/>
    </row>
    <row r="13" spans="1:3" ht="16" x14ac:dyDescent="0.35">
      <c r="A13" s="83" t="s">
        <v>361</v>
      </c>
      <c r="B13" s="84">
        <v>1</v>
      </c>
      <c r="C13" s="80">
        <v>1</v>
      </c>
    </row>
    <row r="14" spans="1:3" ht="16.5" thickBot="1" x14ac:dyDescent="0.4">
      <c r="A14" s="85" t="s">
        <v>362</v>
      </c>
      <c r="B14" s="81">
        <v>2</v>
      </c>
      <c r="C14" s="82">
        <v>4</v>
      </c>
    </row>
    <row r="15" spans="1:3" ht="16" x14ac:dyDescent="0.35">
      <c r="A15" s="76" t="s">
        <v>363</v>
      </c>
      <c r="B15" s="84">
        <v>7</v>
      </c>
      <c r="C15" s="80">
        <v>9</v>
      </c>
    </row>
  </sheetData>
  <mergeCells count="2">
    <mergeCell ref="A2:A3"/>
    <mergeCell ref="B2:C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D89B3D-7AD0-4287-B3F6-33D8049CE878}">
  <dimension ref="A1:L8"/>
  <sheetViews>
    <sheetView workbookViewId="0">
      <selection activeCell="Y24" sqref="Y24"/>
    </sheetView>
  </sheetViews>
  <sheetFormatPr defaultRowHeight="14.5" x14ac:dyDescent="0.35"/>
  <cols>
    <col min="1" max="12" width="9.6328125" customWidth="1"/>
  </cols>
  <sheetData>
    <row r="1" spans="1:12" x14ac:dyDescent="0.35">
      <c r="A1" s="19"/>
      <c r="B1" s="19"/>
      <c r="C1" s="19"/>
      <c r="D1" s="19"/>
      <c r="E1" s="19"/>
      <c r="F1" s="19"/>
      <c r="G1" s="19"/>
      <c r="H1" s="19"/>
      <c r="I1" s="19"/>
      <c r="J1" s="19"/>
      <c r="K1" s="19"/>
      <c r="L1" s="19"/>
    </row>
    <row r="2" spans="1:12" x14ac:dyDescent="0.35">
      <c r="A2" s="106" t="s">
        <v>377</v>
      </c>
      <c r="B2" s="106"/>
      <c r="C2" s="106"/>
      <c r="D2" s="106"/>
      <c r="E2" s="106" t="s">
        <v>378</v>
      </c>
      <c r="F2" s="106"/>
      <c r="G2" s="106"/>
      <c r="H2" s="106"/>
      <c r="I2" s="106"/>
      <c r="J2" s="106"/>
      <c r="K2" s="106" t="s">
        <v>370</v>
      </c>
      <c r="L2" s="106"/>
    </row>
    <row r="3" spans="1:12" ht="28" customHeight="1" x14ac:dyDescent="0.35">
      <c r="A3" s="106" t="s">
        <v>380</v>
      </c>
      <c r="B3" s="106"/>
      <c r="C3" s="106" t="s">
        <v>390</v>
      </c>
      <c r="D3" s="106" t="s">
        <v>374</v>
      </c>
      <c r="E3" s="106"/>
      <c r="F3" s="106"/>
      <c r="G3" s="106"/>
      <c r="H3" s="106"/>
      <c r="I3" s="106"/>
      <c r="J3" s="106"/>
      <c r="K3" s="106"/>
      <c r="L3" s="106"/>
    </row>
    <row r="4" spans="1:12" s="19" customFormat="1" ht="29" x14ac:dyDescent="0.35">
      <c r="A4" s="90" t="s">
        <v>388</v>
      </c>
      <c r="B4" s="90" t="s">
        <v>389</v>
      </c>
      <c r="C4" s="106"/>
      <c r="D4" s="106"/>
      <c r="E4" s="90" t="s">
        <v>2</v>
      </c>
      <c r="F4" s="90" t="s">
        <v>375</v>
      </c>
      <c r="G4" s="90" t="s">
        <v>280</v>
      </c>
      <c r="H4" s="90" t="s">
        <v>376</v>
      </c>
      <c r="I4" s="90" t="s">
        <v>222</v>
      </c>
      <c r="J4" s="90" t="s">
        <v>229</v>
      </c>
      <c r="K4" s="90" t="s">
        <v>385</v>
      </c>
      <c r="L4" s="90" t="s">
        <v>386</v>
      </c>
    </row>
    <row r="5" spans="1:12" ht="29" x14ac:dyDescent="0.35">
      <c r="A5" s="38" t="s">
        <v>368</v>
      </c>
      <c r="B5" s="37" t="s">
        <v>371</v>
      </c>
      <c r="C5" s="107" t="s">
        <v>369</v>
      </c>
      <c r="D5" s="108" t="s">
        <v>372</v>
      </c>
      <c r="E5" s="37" t="s">
        <v>373</v>
      </c>
      <c r="F5" s="38" t="s">
        <v>368</v>
      </c>
      <c r="G5" s="38" t="s">
        <v>368</v>
      </c>
      <c r="H5" s="38" t="s">
        <v>368</v>
      </c>
      <c r="I5" s="38" t="s">
        <v>368</v>
      </c>
      <c r="J5" s="40" t="s">
        <v>387</v>
      </c>
      <c r="K5" s="38" t="s">
        <v>368</v>
      </c>
      <c r="L5" s="91" t="s">
        <v>391</v>
      </c>
    </row>
    <row r="6" spans="1:12" x14ac:dyDescent="0.35">
      <c r="A6" s="110" t="s">
        <v>368</v>
      </c>
      <c r="B6" s="110"/>
      <c r="C6" s="107"/>
      <c r="D6" s="108"/>
      <c r="E6" s="109" t="s">
        <v>387</v>
      </c>
      <c r="F6" s="109"/>
      <c r="G6" s="109"/>
      <c r="H6" s="109"/>
      <c r="I6" s="109"/>
      <c r="J6" s="109"/>
      <c r="K6" s="99" t="s">
        <v>368</v>
      </c>
      <c r="L6" s="100"/>
    </row>
    <row r="7" spans="1:12" x14ac:dyDescent="0.35">
      <c r="A7" s="107" t="s">
        <v>369</v>
      </c>
      <c r="B7" s="107"/>
      <c r="C7" s="107"/>
      <c r="D7" s="107"/>
      <c r="E7" s="109"/>
      <c r="F7" s="109"/>
      <c r="G7" s="109"/>
      <c r="H7" s="109"/>
      <c r="I7" s="109"/>
      <c r="J7" s="109"/>
      <c r="K7" s="101"/>
      <c r="L7" s="102"/>
    </row>
    <row r="8" spans="1:12" x14ac:dyDescent="0.35">
      <c r="A8" s="103" t="s">
        <v>367</v>
      </c>
      <c r="B8" s="104"/>
      <c r="C8" s="104"/>
      <c r="D8" s="104"/>
      <c r="E8" s="104"/>
      <c r="F8" s="104"/>
      <c r="G8" s="104"/>
      <c r="H8" s="104"/>
      <c r="I8" s="104"/>
      <c r="J8" s="104"/>
      <c r="K8" s="104"/>
      <c r="L8" s="105"/>
    </row>
  </sheetData>
  <mergeCells count="13">
    <mergeCell ref="K6:L7"/>
    <mergeCell ref="A8:L8"/>
    <mergeCell ref="K2:L3"/>
    <mergeCell ref="A7:D7"/>
    <mergeCell ref="C5:C6"/>
    <mergeCell ref="D5:D6"/>
    <mergeCell ref="E6:J7"/>
    <mergeCell ref="A3:B3"/>
    <mergeCell ref="A6:B6"/>
    <mergeCell ref="C3:C4"/>
    <mergeCell ref="D3:D4"/>
    <mergeCell ref="A2:D2"/>
    <mergeCell ref="E2:J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CD45F8-B875-4363-A4A7-B3BC19B84E70}">
  <dimension ref="A1:D5"/>
  <sheetViews>
    <sheetView workbookViewId="0">
      <selection activeCell="P36" sqref="P36"/>
    </sheetView>
  </sheetViews>
  <sheetFormatPr defaultRowHeight="14.5" x14ac:dyDescent="0.35"/>
  <cols>
    <col min="1" max="4" width="13.6328125" customWidth="1"/>
  </cols>
  <sheetData>
    <row r="1" spans="1:4" x14ac:dyDescent="0.35">
      <c r="A1" s="117" t="s">
        <v>379</v>
      </c>
      <c r="B1" s="118"/>
      <c r="C1" s="118"/>
      <c r="D1" s="119"/>
    </row>
    <row r="2" spans="1:4" ht="87" x14ac:dyDescent="0.35">
      <c r="A2" s="90" t="s">
        <v>381</v>
      </c>
      <c r="B2" s="90" t="s">
        <v>393</v>
      </c>
      <c r="C2" s="90" t="s">
        <v>392</v>
      </c>
      <c r="D2" s="90" t="s">
        <v>382</v>
      </c>
    </row>
    <row r="3" spans="1:4" x14ac:dyDescent="0.35">
      <c r="A3" s="37" t="s">
        <v>371</v>
      </c>
      <c r="B3" s="38" t="s">
        <v>383</v>
      </c>
      <c r="C3" s="39" t="s">
        <v>369</v>
      </c>
      <c r="D3" s="40" t="s">
        <v>384</v>
      </c>
    </row>
    <row r="4" spans="1:4" x14ac:dyDescent="0.35">
      <c r="A4" s="111" t="s">
        <v>369</v>
      </c>
      <c r="B4" s="112"/>
      <c r="C4" s="113"/>
      <c r="D4" s="90"/>
    </row>
    <row r="5" spans="1:4" x14ac:dyDescent="0.35">
      <c r="A5" s="114" t="s">
        <v>384</v>
      </c>
      <c r="B5" s="115"/>
      <c r="C5" s="115"/>
      <c r="D5" s="116"/>
    </row>
  </sheetData>
  <mergeCells count="3">
    <mergeCell ref="A4:C4"/>
    <mergeCell ref="A5:D5"/>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13</vt:i4>
      </vt:variant>
    </vt:vector>
  </HeadingPairs>
  <TitlesOfParts>
    <vt:vector size="13" baseType="lpstr">
      <vt:lpstr>Veeanalüüside FÜKE ja SPETS</vt:lpstr>
      <vt:lpstr>SPETS settes</vt:lpstr>
      <vt:lpstr>Püld</vt:lpstr>
      <vt:lpstr>Nüld</vt:lpstr>
      <vt:lpstr>NH4</vt:lpstr>
      <vt:lpstr>elektrijuhtivus</vt:lpstr>
      <vt:lpstr>O2 %</vt:lpstr>
      <vt:lpstr>BHT5</vt:lpstr>
      <vt:lpstr>Vooluhulgad</vt:lpstr>
      <vt:lpstr>Bentilisete ränivetikate seire</vt:lpstr>
      <vt:lpstr>Suurtaimestiku seire</vt:lpstr>
      <vt:lpstr>ökoloogilise seisundi hinnang</vt:lpstr>
      <vt:lpstr>Leht1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Kadri Normak</dc:creator>
  <cp:lastModifiedBy>Kadri Normak</cp:lastModifiedBy>
  <dcterms:created xsi:type="dcterms:W3CDTF">2024-04-15T06:22:52Z</dcterms:created>
  <dcterms:modified xsi:type="dcterms:W3CDTF">2024-12-05T15:15:01Z</dcterms:modified>
</cp:coreProperties>
</file>